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84E256E-7736-46F8-BC1B-46F8A6ED2CA2}" xr6:coauthVersionLast="36" xr6:coauthVersionMax="36" xr10:uidLastSave="{00000000-0000-0000-0000-000000000000}"/>
  <bookViews>
    <workbookView xWindow="360" yWindow="90" windowWidth="15075" windowHeight="8280" xr2:uid="{00000000-000D-0000-FFFF-FFFF00000000}"/>
  </bookViews>
  <sheets>
    <sheet name="Sheet1" sheetId="1" r:id="rId1"/>
  </sheets>
  <definedNames>
    <definedName name="_xlnm._FilterDatabase" localSheetId="0" hidden="1">Sheet1!$A$7:$K$255</definedName>
    <definedName name="_xlnm.Print_Titles" localSheetId="0">Sheet1!$6:$7</definedName>
  </definedNames>
  <calcPr calcId="191029"/>
</workbook>
</file>

<file path=xl/calcChain.xml><?xml version="1.0" encoding="utf-8"?>
<calcChain xmlns="http://schemas.openxmlformats.org/spreadsheetml/2006/main">
  <c r="M9" i="1" l="1"/>
  <c r="L9" i="1"/>
  <c r="E9" i="1"/>
  <c r="B9" i="1"/>
  <c r="G35" i="1"/>
  <c r="K35" i="1" s="1"/>
  <c r="G34" i="1"/>
  <c r="K34" i="1" s="1"/>
  <c r="G33" i="1"/>
  <c r="K33" i="1" s="1"/>
  <c r="G32" i="1"/>
  <c r="K32" i="1" s="1"/>
  <c r="G31" i="1"/>
  <c r="K31" i="1" s="1"/>
  <c r="G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K20" i="1" s="1"/>
  <c r="G19" i="1"/>
  <c r="K19" i="1" s="1"/>
  <c r="G18" i="1"/>
  <c r="K18" i="1" s="1"/>
  <c r="G17" i="1"/>
  <c r="K17" i="1" s="1"/>
  <c r="G16" i="1"/>
  <c r="K16" i="1" s="1"/>
  <c r="G15" i="1"/>
  <c r="K15" i="1" s="1"/>
  <c r="G14" i="1"/>
  <c r="K14" i="1" s="1"/>
  <c r="G13" i="1"/>
  <c r="K13" i="1" s="1"/>
  <c r="K12" i="1"/>
  <c r="G11" i="1"/>
  <c r="K11" i="1" s="1"/>
  <c r="G10" i="1"/>
  <c r="K10" i="1" s="1"/>
  <c r="M108" i="1" l="1"/>
  <c r="L108" i="1"/>
  <c r="E108" i="1"/>
  <c r="B108" i="1"/>
  <c r="G134" i="1"/>
  <c r="K134" i="1" s="1"/>
  <c r="G133" i="1"/>
  <c r="K133" i="1" s="1"/>
  <c r="G132" i="1"/>
  <c r="K132" i="1" s="1"/>
  <c r="G131" i="1"/>
  <c r="K131" i="1" s="1"/>
  <c r="G130" i="1"/>
  <c r="G129" i="1"/>
  <c r="K129" i="1" s="1"/>
  <c r="G128" i="1"/>
  <c r="K128" i="1" s="1"/>
  <c r="G127" i="1"/>
  <c r="K127" i="1" s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M162" i="1" l="1"/>
  <c r="L162" i="1"/>
  <c r="E162" i="1"/>
  <c r="B162" i="1"/>
  <c r="G164" i="1"/>
  <c r="K164" i="1" s="1"/>
  <c r="G163" i="1"/>
  <c r="K163" i="1" s="1"/>
  <c r="M45" i="1" l="1"/>
  <c r="L45" i="1"/>
  <c r="E45" i="1"/>
  <c r="B45" i="1"/>
  <c r="G49" i="1"/>
  <c r="G48" i="1"/>
  <c r="G47" i="1"/>
  <c r="G46" i="1"/>
  <c r="K46" i="1" s="1"/>
  <c r="M224" i="1" l="1"/>
  <c r="L224" i="1"/>
  <c r="E224" i="1"/>
  <c r="B224" i="1"/>
  <c r="K244" i="1"/>
  <c r="K243" i="1"/>
  <c r="K242" i="1"/>
  <c r="K241" i="1"/>
  <c r="G231" i="1"/>
  <c r="K231" i="1" s="1"/>
  <c r="G230" i="1"/>
  <c r="K230" i="1" s="1"/>
  <c r="G229" i="1"/>
  <c r="K229" i="1" s="1"/>
  <c r="G228" i="1"/>
  <c r="K228" i="1" s="1"/>
  <c r="G227" i="1"/>
  <c r="K227" i="1" s="1"/>
  <c r="G226" i="1"/>
  <c r="K226" i="1" s="1"/>
  <c r="G225" i="1"/>
  <c r="K225" i="1" s="1"/>
  <c r="M136" i="1" l="1"/>
  <c r="L136" i="1"/>
  <c r="E136" i="1"/>
  <c r="B136" i="1"/>
  <c r="G161" i="1"/>
  <c r="K161" i="1" s="1"/>
  <c r="G160" i="1"/>
  <c r="K160" i="1" s="1"/>
  <c r="G159" i="1"/>
  <c r="K159" i="1" s="1"/>
  <c r="G158" i="1"/>
  <c r="K158" i="1" s="1"/>
  <c r="G157" i="1"/>
  <c r="K157" i="1" s="1"/>
  <c r="G156" i="1"/>
  <c r="K156" i="1" s="1"/>
  <c r="G155" i="1"/>
  <c r="K155" i="1" s="1"/>
  <c r="G154" i="1"/>
  <c r="K154" i="1" s="1"/>
  <c r="G153" i="1"/>
  <c r="K153" i="1" s="1"/>
  <c r="G152" i="1"/>
  <c r="K152" i="1" s="1"/>
  <c r="G151" i="1"/>
  <c r="K151" i="1" s="1"/>
  <c r="G150" i="1"/>
  <c r="K150" i="1" s="1"/>
  <c r="G149" i="1"/>
  <c r="K149" i="1" s="1"/>
  <c r="G148" i="1"/>
  <c r="K148" i="1" s="1"/>
  <c r="G147" i="1"/>
  <c r="K147" i="1" s="1"/>
  <c r="G146" i="1"/>
  <c r="K146" i="1" s="1"/>
  <c r="G145" i="1"/>
  <c r="K145" i="1" s="1"/>
  <c r="G144" i="1"/>
  <c r="K144" i="1" s="1"/>
  <c r="G143" i="1"/>
  <c r="K143" i="1" s="1"/>
  <c r="G142" i="1"/>
  <c r="K142" i="1" s="1"/>
  <c r="G141" i="1"/>
  <c r="K141" i="1" s="1"/>
  <c r="G140" i="1"/>
  <c r="K140" i="1" s="1"/>
  <c r="G139" i="1"/>
  <c r="K139" i="1" s="1"/>
  <c r="G138" i="1"/>
  <c r="K138" i="1" s="1"/>
  <c r="G137" i="1"/>
  <c r="K137" i="1" s="1"/>
  <c r="M50" i="1" l="1"/>
  <c r="L50" i="1"/>
  <c r="E50" i="1"/>
  <c r="B50" i="1"/>
  <c r="G101" i="1"/>
  <c r="K101" i="1" s="1"/>
  <c r="G100" i="1"/>
  <c r="K100" i="1" s="1"/>
  <c r="G99" i="1"/>
  <c r="K99" i="1" s="1"/>
  <c r="G98" i="1"/>
  <c r="K98" i="1" s="1"/>
  <c r="G97" i="1"/>
  <c r="K97" i="1" s="1"/>
  <c r="G96" i="1"/>
  <c r="K96" i="1" s="1"/>
  <c r="G95" i="1"/>
  <c r="K95" i="1" s="1"/>
  <c r="G94" i="1"/>
  <c r="K94" i="1" s="1"/>
  <c r="G93" i="1"/>
  <c r="K93" i="1" s="1"/>
  <c r="G92" i="1"/>
  <c r="K92" i="1" s="1"/>
  <c r="G91" i="1"/>
  <c r="K91" i="1" s="1"/>
  <c r="G90" i="1"/>
  <c r="K90" i="1" s="1"/>
  <c r="G89" i="1"/>
  <c r="K89" i="1" s="1"/>
  <c r="G88" i="1"/>
  <c r="K88" i="1" s="1"/>
  <c r="G87" i="1"/>
  <c r="K87" i="1" s="1"/>
  <c r="G86" i="1"/>
  <c r="K86" i="1" s="1"/>
  <c r="G85" i="1"/>
  <c r="K85" i="1" s="1"/>
  <c r="G84" i="1"/>
  <c r="K84" i="1" s="1"/>
  <c r="G83" i="1"/>
  <c r="K83" i="1" s="1"/>
  <c r="G82" i="1"/>
  <c r="K82" i="1" s="1"/>
  <c r="G81" i="1"/>
  <c r="K81" i="1" s="1"/>
  <c r="G80" i="1"/>
  <c r="K80" i="1" s="1"/>
  <c r="G79" i="1"/>
  <c r="K79" i="1" s="1"/>
  <c r="G78" i="1"/>
  <c r="K78" i="1" s="1"/>
  <c r="G77" i="1"/>
  <c r="K77" i="1" s="1"/>
  <c r="G76" i="1"/>
  <c r="K76" i="1" s="1"/>
  <c r="G75" i="1"/>
  <c r="K75" i="1" s="1"/>
  <c r="G74" i="1"/>
  <c r="K74" i="1" s="1"/>
  <c r="G73" i="1"/>
  <c r="K73" i="1" s="1"/>
  <c r="G72" i="1"/>
  <c r="K72" i="1" s="1"/>
  <c r="G71" i="1"/>
  <c r="K71" i="1" s="1"/>
  <c r="G70" i="1"/>
  <c r="K70" i="1" s="1"/>
  <c r="G69" i="1"/>
  <c r="K69" i="1" s="1"/>
  <c r="G68" i="1"/>
  <c r="K68" i="1" s="1"/>
  <c r="G67" i="1"/>
  <c r="K67" i="1" s="1"/>
  <c r="G66" i="1"/>
  <c r="K66" i="1" s="1"/>
  <c r="G65" i="1"/>
  <c r="K65" i="1" s="1"/>
  <c r="G64" i="1"/>
  <c r="K64" i="1" s="1"/>
  <c r="G63" i="1"/>
  <c r="K63" i="1" s="1"/>
  <c r="G62" i="1"/>
  <c r="K62" i="1" s="1"/>
  <c r="G61" i="1"/>
  <c r="K61" i="1" s="1"/>
  <c r="G60" i="1"/>
  <c r="K60" i="1" s="1"/>
  <c r="G59" i="1"/>
  <c r="K59" i="1" s="1"/>
  <c r="G58" i="1"/>
  <c r="K58" i="1" s="1"/>
  <c r="G57" i="1"/>
  <c r="K57" i="1" s="1"/>
  <c r="G56" i="1"/>
  <c r="K56" i="1" s="1"/>
  <c r="G55" i="1"/>
  <c r="K55" i="1" s="1"/>
  <c r="G54" i="1"/>
  <c r="K54" i="1" s="1"/>
  <c r="G53" i="1"/>
  <c r="K53" i="1" s="1"/>
  <c r="G52" i="1"/>
  <c r="K52" i="1" s="1"/>
  <c r="G51" i="1"/>
  <c r="K51" i="1" s="1"/>
  <c r="M245" i="1" l="1"/>
  <c r="L245" i="1"/>
  <c r="E245" i="1"/>
  <c r="B245" i="1"/>
  <c r="G255" i="1"/>
  <c r="K255" i="1" s="1"/>
  <c r="G254" i="1"/>
  <c r="K254" i="1" s="1"/>
  <c r="G253" i="1"/>
  <c r="K253" i="1" s="1"/>
  <c r="G252" i="1"/>
  <c r="K252" i="1" s="1"/>
  <c r="G251" i="1"/>
  <c r="K251" i="1" s="1"/>
  <c r="G250" i="1"/>
  <c r="K250" i="1" s="1"/>
  <c r="G249" i="1"/>
  <c r="K249" i="1" s="1"/>
  <c r="G248" i="1"/>
  <c r="K248" i="1" s="1"/>
  <c r="G247" i="1"/>
  <c r="K247" i="1" s="1"/>
  <c r="G246" i="1"/>
  <c r="K246" i="1" s="1"/>
  <c r="M36" i="1" l="1"/>
  <c r="L36" i="1"/>
  <c r="E36" i="1"/>
  <c r="B36" i="1"/>
  <c r="G40" i="1"/>
  <c r="K40" i="1" s="1"/>
  <c r="G39" i="1"/>
  <c r="K39" i="1" s="1"/>
  <c r="G38" i="1"/>
  <c r="K38" i="1" s="1"/>
  <c r="G37" i="1"/>
  <c r="K37" i="1" s="1"/>
  <c r="M41" i="1" l="1"/>
  <c r="L41" i="1"/>
  <c r="E41" i="1"/>
  <c r="B41" i="1"/>
  <c r="G44" i="1"/>
  <c r="K44" i="1" s="1"/>
  <c r="G43" i="1"/>
  <c r="K43" i="1" s="1"/>
  <c r="G42" i="1"/>
  <c r="K42" i="1" s="1"/>
  <c r="M102" i="1" l="1"/>
  <c r="L102" i="1"/>
  <c r="E102" i="1"/>
  <c r="B102" i="1"/>
  <c r="G107" i="1"/>
  <c r="K107" i="1" s="1"/>
  <c r="G106" i="1"/>
  <c r="K106" i="1" s="1"/>
  <c r="G105" i="1"/>
  <c r="K105" i="1" s="1"/>
  <c r="G104" i="1"/>
  <c r="K104" i="1" s="1"/>
  <c r="G103" i="1"/>
  <c r="K103" i="1" s="1"/>
  <c r="G223" i="1" l="1"/>
  <c r="K223" i="1" s="1"/>
  <c r="G222" i="1"/>
  <c r="K222" i="1" s="1"/>
  <c r="G221" i="1"/>
  <c r="K221" i="1" s="1"/>
  <c r="G220" i="1"/>
  <c r="K220" i="1" s="1"/>
  <c r="G219" i="1"/>
  <c r="K219" i="1" s="1"/>
  <c r="G218" i="1"/>
  <c r="K218" i="1" s="1"/>
  <c r="G217" i="1"/>
  <c r="K217" i="1" s="1"/>
  <c r="G216" i="1"/>
  <c r="K216" i="1" s="1"/>
  <c r="G215" i="1"/>
  <c r="K215" i="1" s="1"/>
  <c r="G214" i="1"/>
  <c r="K214" i="1" s="1"/>
  <c r="G213" i="1"/>
  <c r="K213" i="1" s="1"/>
  <c r="G212" i="1"/>
  <c r="K212" i="1" s="1"/>
  <c r="G211" i="1"/>
  <c r="K211" i="1" s="1"/>
  <c r="G210" i="1"/>
  <c r="K210" i="1" s="1"/>
  <c r="G209" i="1"/>
  <c r="G208" i="1"/>
  <c r="G207" i="1"/>
  <c r="G206" i="1"/>
  <c r="G205" i="1"/>
  <c r="G204" i="1"/>
  <c r="G203" i="1"/>
  <c r="G202" i="1"/>
  <c r="G201" i="1"/>
  <c r="K201" i="1" s="1"/>
  <c r="G200" i="1"/>
  <c r="K200" i="1" s="1"/>
  <c r="G199" i="1"/>
  <c r="K199" i="1" s="1"/>
  <c r="G198" i="1"/>
  <c r="K198" i="1" s="1"/>
  <c r="G197" i="1"/>
  <c r="K197" i="1" s="1"/>
  <c r="G196" i="1"/>
  <c r="K196" i="1" s="1"/>
  <c r="G195" i="1"/>
  <c r="K195" i="1" s="1"/>
  <c r="G194" i="1"/>
  <c r="K194" i="1" s="1"/>
  <c r="G193" i="1"/>
  <c r="K193" i="1" s="1"/>
  <c r="G192" i="1"/>
  <c r="K192" i="1" s="1"/>
  <c r="G191" i="1"/>
  <c r="K191" i="1" s="1"/>
  <c r="G190" i="1"/>
  <c r="K190" i="1" s="1"/>
  <c r="G189" i="1"/>
  <c r="K189" i="1" s="1"/>
  <c r="G188" i="1"/>
  <c r="K188" i="1" s="1"/>
  <c r="G187" i="1"/>
  <c r="K187" i="1" s="1"/>
  <c r="G186" i="1"/>
  <c r="K186" i="1" s="1"/>
  <c r="G185" i="1"/>
  <c r="K185" i="1" s="1"/>
  <c r="G184" i="1"/>
  <c r="K184" i="1" s="1"/>
  <c r="G183" i="1"/>
  <c r="K183" i="1" s="1"/>
  <c r="G182" i="1"/>
  <c r="K182" i="1" s="1"/>
  <c r="G181" i="1"/>
  <c r="K181" i="1" s="1"/>
  <c r="G180" i="1"/>
  <c r="K180" i="1" s="1"/>
  <c r="G179" i="1"/>
  <c r="K179" i="1" s="1"/>
  <c r="G178" i="1"/>
  <c r="K178" i="1" s="1"/>
  <c r="G177" i="1"/>
  <c r="K177" i="1" s="1"/>
  <c r="G176" i="1"/>
  <c r="K176" i="1" s="1"/>
  <c r="G175" i="1"/>
  <c r="K175" i="1" s="1"/>
  <c r="G174" i="1"/>
  <c r="K174" i="1" s="1"/>
  <c r="G173" i="1"/>
  <c r="K173" i="1" s="1"/>
  <c r="G172" i="1"/>
  <c r="K172" i="1" s="1"/>
  <c r="G171" i="1"/>
  <c r="K171" i="1" s="1"/>
  <c r="G170" i="1"/>
  <c r="K170" i="1" s="1"/>
  <c r="G169" i="1"/>
  <c r="K169" i="1" s="1"/>
  <c r="G168" i="1"/>
  <c r="K168" i="1" s="1"/>
  <c r="G167" i="1"/>
  <c r="G166" i="1"/>
  <c r="K166" i="1" s="1"/>
  <c r="M165" i="1" l="1"/>
  <c r="L165" i="1"/>
  <c r="B165" i="1"/>
  <c r="E165" i="1"/>
  <c r="E8" i="1" s="1"/>
  <c r="L8" i="1" l="1"/>
  <c r="M8" i="1"/>
</calcChain>
</file>

<file path=xl/sharedStrings.xml><?xml version="1.0" encoding="utf-8"?>
<sst xmlns="http://schemas.openxmlformats.org/spreadsheetml/2006/main" count="1240" uniqueCount="514">
  <si>
    <r>
      <rPr>
        <b/>
        <sz val="11"/>
        <color theme="1"/>
        <rFont val="맑은 고딕"/>
        <family val="3"/>
        <charset val="129"/>
        <scheme val="minor"/>
      </rPr>
      <t>□ 대상과목</t>
    </r>
    <r>
      <rPr>
        <sz val="11"/>
        <color theme="1"/>
        <rFont val="맑은 고딕"/>
        <family val="2"/>
        <charset val="129"/>
        <scheme val="minor"/>
      </rPr>
      <t xml:space="preserve"> : 민간경상사업보조(307-02), 민간단체 법정운영비보조(307-03), 민간행사사업보조(307-04), 사회복지시설 법정운영비보조(307-10)</t>
    </r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</si>
  <si>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□ 성과평가 결과</t>
    </r>
    <r>
      <rPr>
        <sz val="11"/>
        <color theme="1"/>
        <rFont val="맑은 고딕"/>
        <family val="2"/>
        <charset val="129"/>
        <scheme val="minor"/>
      </rPr>
      <t xml:space="preserve"> : 매우 우수(90점 이상) / 우수(89점~80점) / 보통(79점~60점) / 미흡(59점~50점) / 매우 미흡(50점 미만)</t>
    </r>
    <phoneticPr fontId="1" type="noConversion"/>
  </si>
  <si>
    <t>부서명</t>
    <phoneticPr fontId="1" type="noConversion"/>
  </si>
  <si>
    <t>세부사업</t>
    <phoneticPr fontId="1" type="noConversion"/>
  </si>
  <si>
    <t>통계목명</t>
    <phoneticPr fontId="1" type="noConversion"/>
  </si>
  <si>
    <t>보조사업명</t>
    <phoneticPr fontId="1" type="noConversion"/>
  </si>
  <si>
    <t>예산액
(천원)</t>
    <phoneticPr fontId="1" type="noConversion"/>
  </si>
  <si>
    <t>보조
사업자</t>
    <phoneticPr fontId="1" type="noConversion"/>
  </si>
  <si>
    <t>성과평가 결과(단위 : 점)</t>
    <phoneticPr fontId="1" type="noConversion"/>
  </si>
  <si>
    <t>평가결과</t>
    <phoneticPr fontId="1" type="noConversion"/>
  </si>
  <si>
    <t>합계
(100점)</t>
    <phoneticPr fontId="1" type="noConversion"/>
  </si>
  <si>
    <t>사업계획
(15)</t>
    <phoneticPr fontId="1" type="noConversion"/>
  </si>
  <si>
    <t>사업관리
(25)</t>
    <phoneticPr fontId="1" type="noConversion"/>
  </si>
  <si>
    <t>사업성과
(60)</t>
    <phoneticPr fontId="1" type="noConversion"/>
  </si>
  <si>
    <t>주민복지과</t>
    <phoneticPr fontId="1" type="noConversion"/>
  </si>
  <si>
    <t>환경위생과</t>
    <phoneticPr fontId="1" type="noConversion"/>
  </si>
  <si>
    <t>행정교육과</t>
    <phoneticPr fontId="1" type="noConversion"/>
  </si>
  <si>
    <t>문화체육과</t>
    <phoneticPr fontId="1" type="noConversion"/>
  </si>
  <si>
    <t>산림녹지과</t>
    <phoneticPr fontId="1" type="noConversion"/>
  </si>
  <si>
    <t>농축산과</t>
    <phoneticPr fontId="1" type="noConversion"/>
  </si>
  <si>
    <t>농업진흥과</t>
    <phoneticPr fontId="1" type="noConversion"/>
  </si>
  <si>
    <t>총계</t>
    <phoneticPr fontId="1" type="noConversion"/>
  </si>
  <si>
    <t>한방항노화과</t>
    <phoneticPr fontId="1" type="noConversion"/>
  </si>
  <si>
    <t>복지지원과</t>
    <phoneticPr fontId="1" type="noConversion"/>
  </si>
  <si>
    <t>보조금 집행액
(천원)</t>
    <phoneticPr fontId="1" type="noConversion"/>
  </si>
  <si>
    <t>최종 정산액
(천원)</t>
    <phoneticPr fontId="1" type="noConversion"/>
  </si>
  <si>
    <t xml:space="preserve">                 사회복지사업보조(307-11), 민간자본사업보조(402-01), 운수업계보조(307-09)</t>
    <phoneticPr fontId="1" type="noConversion"/>
  </si>
  <si>
    <t>2021회계 산청군 지방보조금 자체사업 성과평가 결과 목록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</si>
  <si>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□ 예산기준</t>
    </r>
    <r>
      <rPr>
        <sz val="11"/>
        <color theme="1"/>
        <rFont val="맑은 고딕"/>
        <family val="2"/>
        <charset val="129"/>
        <scheme val="minor"/>
      </rPr>
      <t xml:space="preserve"> : 2021회계 최종예산 기준</t>
    </r>
    <phoneticPr fontId="1" type="noConversion"/>
  </si>
  <si>
    <t>경제교통과</t>
    <phoneticPr fontId="1" type="noConversion"/>
  </si>
  <si>
    <t>지역발전과</t>
    <phoneticPr fontId="1" type="noConversion"/>
  </si>
  <si>
    <t>농식품유통과</t>
    <phoneticPr fontId="1" type="noConversion"/>
  </si>
  <si>
    <t>농업정책 및 농림사업 추진</t>
  </si>
  <si>
    <t>307-02</t>
  </si>
  <si>
    <t>농번기 농작업 지원</t>
  </si>
  <si>
    <t>관내 농업인 및 생산자단체</t>
    <phoneticPr fontId="1" type="noConversion"/>
  </si>
  <si>
    <t>농업소득증대사업지원</t>
    <phoneticPr fontId="1" type="noConversion"/>
  </si>
  <si>
    <t>402-01</t>
    <phoneticPr fontId="1" type="noConversion"/>
  </si>
  <si>
    <t>농업소득증대사업</t>
    <phoneticPr fontId="1" type="noConversion"/>
  </si>
  <si>
    <t>전읍면 및 축산단체</t>
    <phoneticPr fontId="1" type="noConversion"/>
  </si>
  <si>
    <t>매우우수</t>
    <phoneticPr fontId="1" type="noConversion"/>
  </si>
  <si>
    <t>농산물건조기 및 저온냉동시설 지원</t>
    <phoneticPr fontId="1" type="noConversion"/>
  </si>
  <si>
    <t>전작물건조기 및 저온저장시설지원</t>
    <phoneticPr fontId="1" type="noConversion"/>
  </si>
  <si>
    <t>전읍면</t>
    <phoneticPr fontId="1" type="noConversion"/>
  </si>
  <si>
    <t>친환경농업생산지원</t>
    <phoneticPr fontId="1" type="noConversion"/>
  </si>
  <si>
    <t>친환경인증농가 유박퇴비 지원</t>
    <phoneticPr fontId="1" type="noConversion"/>
  </si>
  <si>
    <t>산청읍장 외 8개면장</t>
    <phoneticPr fontId="1" type="noConversion"/>
  </si>
  <si>
    <t>고품질쌀 생산지원</t>
  </si>
  <si>
    <t>402-01</t>
  </si>
  <si>
    <t>예비못자리설치</t>
  </si>
  <si>
    <t>산청군농업협동조합</t>
  </si>
  <si>
    <t>묘판상토 보급 지원</t>
    <phoneticPr fontId="1" type="noConversion"/>
  </si>
  <si>
    <t>김영석 외 2,516명</t>
    <phoneticPr fontId="1" type="noConversion"/>
  </si>
  <si>
    <t>육묘지원사업</t>
  </si>
  <si>
    <t>신석이 외 803명</t>
    <phoneticPr fontId="1" type="noConversion"/>
  </si>
  <si>
    <t>307-04</t>
    <phoneticPr fontId="1" type="noConversion"/>
  </si>
  <si>
    <t>산청메뚜기축제 지원</t>
    <phoneticPr fontId="1" type="noConversion"/>
  </si>
  <si>
    <t>산청군농업협동조합</t>
    <phoneticPr fontId="1" type="noConversion"/>
  </si>
  <si>
    <t>친환경농자재(우렁이)지원</t>
  </si>
  <si>
    <t>김경열 외 584명</t>
    <phoneticPr fontId="1" type="noConversion"/>
  </si>
  <si>
    <t>밀생산지원</t>
    <phoneticPr fontId="1" type="noConversion"/>
  </si>
  <si>
    <t>우리밀 자가수분증진사업</t>
    <phoneticPr fontId="1" type="noConversion"/>
  </si>
  <si>
    <t>산청군 농업협동조합</t>
    <phoneticPr fontId="1" type="noConversion"/>
  </si>
  <si>
    <t>벼 병해충 농작업 지원</t>
  </si>
  <si>
    <t>벼 육묘상 처리제 지원사업</t>
    <phoneticPr fontId="1" type="noConversion"/>
  </si>
  <si>
    <t>벼 병해충 공동농작업 대행료 지원</t>
  </si>
  <si>
    <t>오대환 외 2,047명</t>
    <phoneticPr fontId="1" type="noConversion"/>
  </si>
  <si>
    <t>벼 자가 수분증진 사업</t>
  </si>
  <si>
    <t>벼 자가수분증진지원사업</t>
  </si>
  <si>
    <t>축산산업육성(자체)</t>
  </si>
  <si>
    <t>한우 친자확인 사업</t>
  </si>
  <si>
    <t>함양산청축협 산청지점</t>
  </si>
  <si>
    <t>한우개량 컨설팅사업</t>
  </si>
  <si>
    <t>(사)한국가축인공수정사협회 산청군지부</t>
    <phoneticPr fontId="1" type="noConversion"/>
  </si>
  <si>
    <t>307-02</t>
    <phoneticPr fontId="1" type="noConversion"/>
  </si>
  <si>
    <t>한우 임신감정 사업</t>
    <phoneticPr fontId="1" type="noConversion"/>
  </si>
  <si>
    <t>예탁우 농가 담보권 설정 수수료 지원사업</t>
  </si>
  <si>
    <t>TMR사료 포장재지원</t>
  </si>
  <si>
    <t>산청조섬유배합사료영농조합법인</t>
  </si>
  <si>
    <t>유기한우 포장재 지원</t>
  </si>
  <si>
    <t>㈜산청자연식품</t>
  </si>
  <si>
    <t>벌꿀 포장재 지원사업</t>
  </si>
  <si>
    <t>(사)한국양봉협회 산청군지부</t>
  </si>
  <si>
    <t>유정란 생산농가 난좌 지원사업</t>
  </si>
  <si>
    <t>관내 유정란 생산농가(최식림 외 16농가)</t>
    <phoneticPr fontId="1" type="noConversion"/>
  </si>
  <si>
    <t>우수꿀벌 종봉개량 지원사업</t>
    <phoneticPr fontId="1" type="noConversion"/>
  </si>
  <si>
    <t>TMR사료 구입비 보전사업</t>
  </si>
  <si>
    <t>(사)전국한우협회 산청군지부</t>
  </si>
  <si>
    <t>청정 산청한우 산업 발전 추진사업</t>
  </si>
  <si>
    <t>한우개량사업</t>
  </si>
  <si>
    <t>1등급 한우정액지원사업</t>
  </si>
  <si>
    <t>고령토 활용 항생제 대체용 미네랄블럭 지원</t>
  </si>
  <si>
    <t>사넝조섬유배합사료영농조합법인</t>
    <phoneticPr fontId="1" type="noConversion"/>
  </si>
  <si>
    <t>산청 양봉산업 발전 추진</t>
  </si>
  <si>
    <t>양봉농가 화분제조 지원사업</t>
  </si>
  <si>
    <t>육계농가 환경개선 사업</t>
  </si>
  <si>
    <t>산청육계협회</t>
  </si>
  <si>
    <t>젖소농가 우량정액 지원</t>
  </si>
  <si>
    <t>(사)한국낙농육우협회산청지회</t>
  </si>
  <si>
    <t>젖소농가 환경개선사업</t>
  </si>
  <si>
    <t>하계 사료작물 재배단지 조성 임대료 지원</t>
  </si>
  <si>
    <t>고용진 외 3명</t>
    <phoneticPr fontId="1" type="noConversion"/>
  </si>
  <si>
    <t>유기농한우 유기사료 차액보전</t>
  </si>
  <si>
    <t>산청자연순환(영) 유기농한우회</t>
  </si>
  <si>
    <t>유기축산 생산성향상</t>
  </si>
  <si>
    <t>유기축산용 조사료 생산지원</t>
  </si>
  <si>
    <t>승마산업활성화지원</t>
  </si>
  <si>
    <t>승마체험사업</t>
  </si>
  <si>
    <t>산청승마장</t>
  </si>
  <si>
    <t>축산분뇨자원화</t>
  </si>
  <si>
    <t>가축분뇨 발효처리제 지원사업</t>
  </si>
  <si>
    <t>축산농가</t>
    <phoneticPr fontId="1" type="noConversion"/>
  </si>
  <si>
    <t>매우 우수</t>
  </si>
  <si>
    <t>축분퇴비유통센터 반입농가 수분조절재 지원사업</t>
  </si>
  <si>
    <t>축산농가 악취저감조절재 지원사업</t>
  </si>
  <si>
    <t>가축분뇨처리시설운영지원</t>
  </si>
  <si>
    <t>축분퇴비유통센터 퇴비포장재 구입 지원</t>
  </si>
  <si>
    <t>함양산청축산업협동조합</t>
  </si>
  <si>
    <t>축분퇴비유통센터 악취탈취제 구입 지원</t>
  </si>
  <si>
    <t>축분퇴비유통센터 수분조절재 구입지원</t>
  </si>
  <si>
    <t>축분퇴비유통센터 액비성분분석 및 부숙도 모니터링 지원</t>
    <phoneticPr fontId="1" type="noConversion"/>
  </si>
  <si>
    <t>가축위생업무추진</t>
  </si>
  <si>
    <t>307-04</t>
  </si>
  <si>
    <t>가축 무료순회진료 행사지원</t>
  </si>
  <si>
    <t>산청군 수의사회</t>
  </si>
  <si>
    <t>가축위생업무추진</t>
    <phoneticPr fontId="1" type="noConversion"/>
  </si>
  <si>
    <t>송아지 설사병 예방지원</t>
    <phoneticPr fontId="1" type="noConversion"/>
  </si>
  <si>
    <t>(사)전국한우협회산청군지부</t>
    <phoneticPr fontId="1" type="noConversion"/>
  </si>
  <si>
    <t>젖소 유방염 예방지원</t>
    <phoneticPr fontId="1" type="noConversion"/>
  </si>
  <si>
    <t>(사)한국낙농육우협회산청지회</t>
    <phoneticPr fontId="1" type="noConversion"/>
  </si>
  <si>
    <t>닭 감보로 예방백신 지원</t>
    <phoneticPr fontId="1" type="noConversion"/>
  </si>
  <si>
    <t>산청육계협회</t>
    <phoneticPr fontId="1" type="noConversion"/>
  </si>
  <si>
    <t>양봉농가 소초광 지원</t>
    <phoneticPr fontId="1" type="noConversion"/>
  </si>
  <si>
    <t>한국양봉협회산청군지부</t>
    <phoneticPr fontId="1" type="noConversion"/>
  </si>
  <si>
    <t>양봉농가 응애류 예방약품 지원</t>
    <phoneticPr fontId="1" type="noConversion"/>
  </si>
  <si>
    <t>양봉농가 진드기 예방약품 지원</t>
    <phoneticPr fontId="1" type="noConversion"/>
  </si>
  <si>
    <t>귀농귀촌 신규농업인 영농정착 지원사업</t>
    <phoneticPr fontId="1" type="noConversion"/>
  </si>
  <si>
    <t>송준기 외 7</t>
    <phoneticPr fontId="1" type="noConversion"/>
  </si>
  <si>
    <t>귀농귀촌인 주택수리비 지원사업</t>
    <phoneticPr fontId="1" type="noConversion"/>
  </si>
  <si>
    <t>김종숙 외 7</t>
    <phoneticPr fontId="1" type="noConversion"/>
  </si>
  <si>
    <t>농업경영인 육성지원</t>
    <phoneticPr fontId="1" type="noConversion"/>
  </si>
  <si>
    <t>농업경영인 가족체육대회</t>
  </si>
  <si>
    <t>한국농업경영인산청군연합회</t>
    <phoneticPr fontId="1" type="noConversion"/>
  </si>
  <si>
    <t>도시소비자 초청 농산물 판촉 홍보행사</t>
  </si>
  <si>
    <t>농업경영인 지역교류지원</t>
    <phoneticPr fontId="1" type="noConversion"/>
  </si>
  <si>
    <t>영호남(영암) 우호교류</t>
    <phoneticPr fontId="1" type="noConversion"/>
  </si>
  <si>
    <t>농업경영인 4개군 체육대회 행사참가</t>
    <phoneticPr fontId="1" type="noConversion"/>
  </si>
  <si>
    <t>제16회 농업경영인 경상남도대회 행사참가</t>
  </si>
  <si>
    <t>농민회 역량강화 지원사업</t>
    <phoneticPr fontId="1" type="noConversion"/>
  </si>
  <si>
    <t>농민회 역량강화 교육</t>
  </si>
  <si>
    <t>산청군농민회</t>
    <phoneticPr fontId="1" type="noConversion"/>
  </si>
  <si>
    <t>톱밥생산지원사업</t>
    <phoneticPr fontId="1" type="noConversion"/>
  </si>
  <si>
    <t>산청군산림조합</t>
    <phoneticPr fontId="1" type="noConversion"/>
  </si>
  <si>
    <t>산림작물(산나물류)생산단지조성</t>
    <phoneticPr fontId="1" type="noConversion"/>
  </si>
  <si>
    <t>산림작물(산나물류)생산단지 조성</t>
    <phoneticPr fontId="1" type="noConversion"/>
  </si>
  <si>
    <t>사)한국임업후계자협회 산청군협의회 외11개소</t>
    <phoneticPr fontId="1" type="noConversion"/>
  </si>
  <si>
    <t>임산물명품화사업</t>
    <phoneticPr fontId="1" type="noConversion"/>
  </si>
  <si>
    <t>산청곶감 발전자금 지원사업</t>
    <phoneticPr fontId="1" type="noConversion"/>
  </si>
  <si>
    <t>지리산산청곶감작목연합회(최호림)</t>
    <phoneticPr fontId="1" type="noConversion"/>
  </si>
  <si>
    <t>지리산 산청곶감축제</t>
    <phoneticPr fontId="1" type="noConversion"/>
  </si>
  <si>
    <t>지리산산청 고로쇠약수축제</t>
    <phoneticPr fontId="1" type="noConversion"/>
  </si>
  <si>
    <t>지리산 고로쇠 약수제 및 시음회</t>
    <phoneticPr fontId="1" type="noConversion"/>
  </si>
  <si>
    <t>산청군고로쇠작목회</t>
    <phoneticPr fontId="1" type="noConversion"/>
  </si>
  <si>
    <t>공동주택 지원사업(자체사업)</t>
    <phoneticPr fontId="1" type="noConversion"/>
  </si>
  <si>
    <t>대안아파트</t>
    <phoneticPr fontId="1" type="noConversion"/>
  </si>
  <si>
    <t>한라아트빌라</t>
    <phoneticPr fontId="1" type="noConversion"/>
  </si>
  <si>
    <t>다우리아파트</t>
    <phoneticPr fontId="1" type="noConversion"/>
  </si>
  <si>
    <t>정보화마을 활성화</t>
    <phoneticPr fontId="1" type="noConversion"/>
  </si>
  <si>
    <t>대포숲 정의송 가요제</t>
    <phoneticPr fontId="1" type="noConversion"/>
  </si>
  <si>
    <t>지리산대포곶감정보화마을</t>
    <phoneticPr fontId="1" type="noConversion"/>
  </si>
  <si>
    <t>교통질서계도</t>
  </si>
  <si>
    <t>교통봉사활동단체(산청군 모범운전자회)지원</t>
    <phoneticPr fontId="1" type="noConversion"/>
  </si>
  <si>
    <t xml:space="preserve">산청군 모범운전자회 </t>
    <phoneticPr fontId="1" type="noConversion"/>
  </si>
  <si>
    <t>에너지세제개편에따른유류보조금</t>
  </si>
  <si>
    <t>307-09</t>
    <phoneticPr fontId="1" type="noConversion"/>
  </si>
  <si>
    <t>에너지세제개편에 따른 유류보조금(버스+화물+택시)</t>
    <phoneticPr fontId="1" type="noConversion"/>
  </si>
  <si>
    <t>버스, 화물, 택시 운수종사자</t>
    <phoneticPr fontId="1" type="noConversion"/>
  </si>
  <si>
    <t>산청버스터미널 운영 손실지원금</t>
  </si>
  <si>
    <t>산청버스종합터미널 운영 손실지원금</t>
    <phoneticPr fontId="1" type="noConversion"/>
  </si>
  <si>
    <t>㈜대한여객 대표 조옥환</t>
    <phoneticPr fontId="1" type="noConversion"/>
  </si>
  <si>
    <t>수출 활성화 지원</t>
    <phoneticPr fontId="1" type="noConversion"/>
  </si>
  <si>
    <t>농식품 수출바우처사업</t>
    <phoneticPr fontId="1" type="noConversion"/>
  </si>
  <si>
    <t>㈜산엔들 외 1개 업체</t>
    <phoneticPr fontId="1" type="noConversion"/>
  </si>
  <si>
    <t>지자체협력사업(농협)</t>
    <phoneticPr fontId="1" type="noConversion"/>
  </si>
  <si>
    <t>APC 딸기 공동선별용 용기 지원사업</t>
    <phoneticPr fontId="1" type="noConversion"/>
  </si>
  <si>
    <t>APC 저온저장고 제습설비 지원사업</t>
    <phoneticPr fontId="1" type="noConversion"/>
  </si>
  <si>
    <t>공공비축미 톤백수매 확대 팔레트 구입 지원사업</t>
    <phoneticPr fontId="1" type="noConversion"/>
  </si>
  <si>
    <t>벼 수매가격 보전사업</t>
    <phoneticPr fontId="1" type="noConversion"/>
  </si>
  <si>
    <t>공공비축미곡 매입포대비 지원사업</t>
    <phoneticPr fontId="1" type="noConversion"/>
  </si>
  <si>
    <t>마케팅 지원</t>
    <phoneticPr fontId="1" type="noConversion"/>
  </si>
  <si>
    <t>산엔청쇼핑몰 규격화 택배박스 제작지원사업</t>
    <phoneticPr fontId="1" type="noConversion"/>
  </si>
  <si>
    <t>산청고사리 외 47개소</t>
    <phoneticPr fontId="1" type="noConversion"/>
  </si>
  <si>
    <t>우수 농·특산물 유통지원 및 관리운영</t>
  </si>
  <si>
    <t>농특산물 및 농가공제품 포장재 지원사업</t>
  </si>
  <si>
    <t>농업회사법인㈜힐링힐 외 14개소</t>
    <phoneticPr fontId="1" type="noConversion"/>
  </si>
  <si>
    <t>여성일감상품 소득화 지원</t>
    <phoneticPr fontId="1" type="noConversion"/>
  </si>
  <si>
    <t>지리산이혜령발효정원</t>
    <phoneticPr fontId="1" type="noConversion"/>
  </si>
  <si>
    <t>농촌자원 역량개발 시범</t>
    <phoneticPr fontId="1" type="noConversion"/>
  </si>
  <si>
    <t>산엔락모듬북예술단</t>
    <phoneticPr fontId="1" type="noConversion"/>
  </si>
  <si>
    <t>학교체육 육성 지원</t>
    <phoneticPr fontId="1" type="noConversion"/>
  </si>
  <si>
    <t>팀창단학교 훈련 및 출전 보조</t>
    <phoneticPr fontId="1" type="noConversion"/>
  </si>
  <si>
    <t>산청군체육회</t>
    <phoneticPr fontId="1" type="noConversion"/>
  </si>
  <si>
    <t>도민체전 종목별 고등부 선발대회 지원</t>
    <phoneticPr fontId="1" type="noConversion"/>
  </si>
  <si>
    <t>지리산 천왕봉배 테니스대회</t>
    <phoneticPr fontId="1" type="noConversion"/>
  </si>
  <si>
    <t>지리산 천왕봉배 동호인 테니스대회</t>
    <phoneticPr fontId="1" type="noConversion"/>
  </si>
  <si>
    <t>경상남도 태권도 한마당대회</t>
    <phoneticPr fontId="1" type="noConversion"/>
  </si>
  <si>
    <t>일반생활체육지도자 활동지원</t>
    <phoneticPr fontId="1" type="noConversion"/>
  </si>
  <si>
    <t>일반생활체육지도자 복리후생비 지원</t>
    <phoneticPr fontId="1" type="noConversion"/>
  </si>
  <si>
    <t>어르신 생활체육지도자 활동지원</t>
    <phoneticPr fontId="1" type="noConversion"/>
  </si>
  <si>
    <t>어르신 생활체육지도자 복리후생비 지원</t>
    <phoneticPr fontId="1" type="noConversion"/>
  </si>
  <si>
    <t>경남 장년층 축구대회 개최</t>
    <phoneticPr fontId="1" type="noConversion"/>
  </si>
  <si>
    <t xml:space="preserve">경남 장년층 축구대회 </t>
    <phoneticPr fontId="1" type="noConversion"/>
  </si>
  <si>
    <t>학교연계형 공공스포츠클럽 육성지원</t>
    <phoneticPr fontId="1" type="noConversion"/>
  </si>
  <si>
    <t>문화예술 운영</t>
    <phoneticPr fontId="1" type="noConversion"/>
  </si>
  <si>
    <t>전통민속놀이 육성 지원</t>
    <phoneticPr fontId="1" type="noConversion"/>
  </si>
  <si>
    <t>산청매구보존회</t>
    <phoneticPr fontId="1" type="noConversion"/>
  </si>
  <si>
    <t>산청문예지 발간</t>
    <phoneticPr fontId="1" type="noConversion"/>
  </si>
  <si>
    <t>산청문인협회</t>
    <phoneticPr fontId="1" type="noConversion"/>
  </si>
  <si>
    <t>선비대학 운영</t>
    <phoneticPr fontId="1" type="noConversion"/>
  </si>
  <si>
    <t>경상대학교
남명학연구소</t>
    <phoneticPr fontId="1" type="noConversion"/>
  </si>
  <si>
    <t>오부면지 편찬 발간비 지원</t>
    <phoneticPr fontId="1" type="noConversion"/>
  </si>
  <si>
    <t>오부면장
(오부면지발간추진위원회)</t>
    <phoneticPr fontId="1" type="noConversion"/>
  </si>
  <si>
    <t>신안정사지 발간 지원</t>
    <phoneticPr fontId="1" type="noConversion"/>
  </si>
  <si>
    <t>단성면장
(신안정사)</t>
    <phoneticPr fontId="1" type="noConversion"/>
  </si>
  <si>
    <t>산청군서도연합회 서도회원전 지원</t>
    <phoneticPr fontId="1" type="noConversion"/>
  </si>
  <si>
    <t>산청군서도연합회</t>
    <phoneticPr fontId="1" type="noConversion"/>
  </si>
  <si>
    <t>전국시조경창대회 지원</t>
    <phoneticPr fontId="1" type="noConversion"/>
  </si>
  <si>
    <t>산청시우회</t>
    <phoneticPr fontId="1" type="noConversion"/>
  </si>
  <si>
    <t>산청농악경연대회 지원</t>
    <phoneticPr fontId="1" type="noConversion"/>
  </si>
  <si>
    <t>산청문화원</t>
    <phoneticPr fontId="1" type="noConversion"/>
  </si>
  <si>
    <t>지리산평화제 개최</t>
    <phoneticPr fontId="1" type="noConversion"/>
  </si>
  <si>
    <t>지리산평화제 지원</t>
    <phoneticPr fontId="1" type="noConversion"/>
  </si>
  <si>
    <t>지리산평화제위원회</t>
    <phoneticPr fontId="1" type="noConversion"/>
  </si>
  <si>
    <t>화합문화제전행사</t>
    <phoneticPr fontId="1" type="noConversion"/>
  </si>
  <si>
    <t>성탄트리설치 및 성탄음악회</t>
    <phoneticPr fontId="1" type="noConversion"/>
  </si>
  <si>
    <t>산청군기독교연합회</t>
    <phoneticPr fontId="1" type="noConversion"/>
  </si>
  <si>
    <t>상설문화관광프로그램지원</t>
    <phoneticPr fontId="1" type="noConversion"/>
  </si>
  <si>
    <t>상설문화관광프로그램 지원</t>
    <phoneticPr fontId="1" type="noConversion"/>
  </si>
  <si>
    <t>기산국악제전위원회
큰들문화예술센터</t>
    <phoneticPr fontId="1" type="noConversion"/>
  </si>
  <si>
    <t>지방문화원운영지원</t>
    <phoneticPr fontId="1" type="noConversion"/>
  </si>
  <si>
    <t>307-03</t>
    <phoneticPr fontId="1" type="noConversion"/>
  </si>
  <si>
    <t>지방문화원 운영 지원</t>
    <phoneticPr fontId="1" type="noConversion"/>
  </si>
  <si>
    <t>문화학교운영</t>
    <phoneticPr fontId="1" type="noConversion"/>
  </si>
  <si>
    <t>문화학교 운영 지원</t>
    <phoneticPr fontId="1" type="noConversion"/>
  </si>
  <si>
    <t>지방문화원사업활동지원</t>
    <phoneticPr fontId="1" type="noConversion"/>
  </si>
  <si>
    <t>문화원 분과위원회 운영 지원</t>
    <phoneticPr fontId="1" type="noConversion"/>
  </si>
  <si>
    <t>전국한시백일장 지원</t>
    <phoneticPr fontId="1" type="noConversion"/>
  </si>
  <si>
    <t>산청실버세대 문화이벤트</t>
    <phoneticPr fontId="1" type="noConversion"/>
  </si>
  <si>
    <t>지방문화원 사업활동 지원</t>
    <phoneticPr fontId="1" type="noConversion"/>
  </si>
  <si>
    <t>조선환여승람 산청군편 번역</t>
    <phoneticPr fontId="1" type="noConversion"/>
  </si>
  <si>
    <t>문화예술진흥기금</t>
    <phoneticPr fontId="1" type="noConversion"/>
  </si>
  <si>
    <t>문화예술 활동지원(단체, 개인)</t>
    <phoneticPr fontId="1" type="noConversion"/>
  </si>
  <si>
    <t xml:space="preserve"> 33개 단체 및 개인</t>
    <phoneticPr fontId="1" type="noConversion"/>
  </si>
  <si>
    <t>유교문화 계승발전</t>
    <phoneticPr fontId="1" type="noConversion"/>
  </si>
  <si>
    <t>산청·단성향교 춘추향제례 지원</t>
    <phoneticPr fontId="1" type="noConversion"/>
  </si>
  <si>
    <t>산청향교·단성향교</t>
    <phoneticPr fontId="1" type="noConversion"/>
  </si>
  <si>
    <t>서원 제례 지원</t>
    <phoneticPr fontId="1" type="noConversion"/>
  </si>
  <si>
    <t>대포서원·도천서원·이동서당·서계서원·배산서원</t>
    <phoneticPr fontId="1" type="noConversion"/>
  </si>
  <si>
    <t>사직단 제례 지원</t>
    <phoneticPr fontId="1" type="noConversion"/>
  </si>
  <si>
    <t>단성향교</t>
    <phoneticPr fontId="1" type="noConversion"/>
  </si>
  <si>
    <t>단성향교 성년의 날 행사 지원</t>
    <phoneticPr fontId="1" type="noConversion"/>
  </si>
  <si>
    <t>산청·단성향교 기로연 재연</t>
    <phoneticPr fontId="1" type="noConversion"/>
  </si>
  <si>
    <t>전통문화계승사업 지원</t>
    <phoneticPr fontId="1" type="noConversion"/>
  </si>
  <si>
    <t>신안정사</t>
    <phoneticPr fontId="1" type="noConversion"/>
  </si>
  <si>
    <t>제례복 지원</t>
    <phoneticPr fontId="1" type="noConversion"/>
  </si>
  <si>
    <t>산청군체육회 사무국 운영지원</t>
    <phoneticPr fontId="1" type="noConversion"/>
  </si>
  <si>
    <t>산청군체육회 사무국 운영 지원</t>
    <phoneticPr fontId="1" type="noConversion"/>
  </si>
  <si>
    <t>생활체육대회 육성</t>
    <phoneticPr fontId="1" type="noConversion"/>
  </si>
  <si>
    <t>초중고 육성 지원사업</t>
    <phoneticPr fontId="1" type="noConversion"/>
  </si>
  <si>
    <t>산청FC U-15 육성 지원</t>
    <phoneticPr fontId="1" type="noConversion"/>
  </si>
  <si>
    <t>경남도민체육대회 참가</t>
    <phoneticPr fontId="1" type="noConversion"/>
  </si>
  <si>
    <t>도민체육대회 참가 지원</t>
    <phoneticPr fontId="1" type="noConversion"/>
  </si>
  <si>
    <t>도민체육대회 참가 지원(군금고협력사업비)</t>
    <phoneticPr fontId="1" type="noConversion"/>
  </si>
  <si>
    <t>군민체육대회 개최 지원</t>
    <phoneticPr fontId="1" type="noConversion"/>
  </si>
  <si>
    <t>읍면체육대회 개최지원</t>
    <phoneticPr fontId="1" type="noConversion"/>
  </si>
  <si>
    <t>읍면별체육회장</t>
    <phoneticPr fontId="1" type="noConversion"/>
  </si>
  <si>
    <t>체육우수선수육성지원</t>
    <phoneticPr fontId="1" type="noConversion"/>
  </si>
  <si>
    <t>체육우수선수 육성지원</t>
    <phoneticPr fontId="1" type="noConversion"/>
  </si>
  <si>
    <t>단위종목별체육대회</t>
    <phoneticPr fontId="1" type="noConversion"/>
  </si>
  <si>
    <t>단위종목별체육대회 개최</t>
    <phoneticPr fontId="1" type="noConversion"/>
  </si>
  <si>
    <t>학교생활체육시설 사용</t>
    <phoneticPr fontId="1" type="noConversion"/>
  </si>
  <si>
    <t>배드민턴 학교생활체육시설 사용지원</t>
    <phoneticPr fontId="1" type="noConversion"/>
  </si>
  <si>
    <t>체육인화합행사</t>
    <phoneticPr fontId="1" type="noConversion"/>
  </si>
  <si>
    <t>체육인 화합행사</t>
    <phoneticPr fontId="1" type="noConversion"/>
  </si>
  <si>
    <t>전지훈련팀유치</t>
    <phoneticPr fontId="1" type="noConversion"/>
  </si>
  <si>
    <t>전지훈련팀 유치</t>
    <phoneticPr fontId="1" type="noConversion"/>
  </si>
  <si>
    <t>2022 산청컵 전국유소년 전지훈련</t>
    <phoneticPr fontId="1" type="noConversion"/>
  </si>
  <si>
    <t>2022 산청 천왕봉배 윈터리그</t>
    <phoneticPr fontId="1" type="noConversion"/>
  </si>
  <si>
    <t>전국 및 도단위 행사</t>
    <phoneticPr fontId="1" type="noConversion"/>
  </si>
  <si>
    <t>전국 및 도단위 체육행사 참가 지원</t>
    <phoneticPr fontId="1" type="noConversion"/>
  </si>
  <si>
    <t>전국 및 도단위 체육행사 개최 지원</t>
    <phoneticPr fontId="1" type="noConversion"/>
  </si>
  <si>
    <t>도민체전 참가학교 지속훈련 지원</t>
    <phoneticPr fontId="1" type="noConversion"/>
  </si>
  <si>
    <t>꿈나무 육성지원 경비</t>
    <phoneticPr fontId="1" type="noConversion"/>
  </si>
  <si>
    <t>○청년4-H회 교육 운영 지원사업</t>
  </si>
  <si>
    <t>○청년4-H회 경쟁력강화 지원사업</t>
  </si>
  <si>
    <t>○청년4-H회 과학영농지원사업</t>
  </si>
  <si>
    <t>과수특작지원</t>
  </si>
  <si>
    <t>고품질 산청배생산(배봉지) 지원</t>
  </si>
  <si>
    <t>산청배작목회</t>
  </si>
  <si>
    <t>고품질 사과생산 반사필름 지원</t>
  </si>
  <si>
    <t>지리산사과작목반 외 4개</t>
  </si>
  <si>
    <t>사과 저장성 향상 신물질 시범</t>
  </si>
  <si>
    <t>산청황매산사과작목반 외 2개</t>
  </si>
  <si>
    <t>산청명품사과 특화지원</t>
  </si>
  <si>
    <t>산청사과작목반 외 8명</t>
  </si>
  <si>
    <t>원예작물 지원사업</t>
  </si>
  <si>
    <t>시설하우스 자동개폐기 지원</t>
  </si>
  <si>
    <t>이정환 외 16명</t>
  </si>
  <si>
    <t>시설원예농가 전기 승압비 지원</t>
  </si>
  <si>
    <t>이호정 외 15명</t>
  </si>
  <si>
    <t>딸기 연작장해 대책 병해충방제 약제지원</t>
  </si>
  <si>
    <t>산청군딸기연합회</t>
  </si>
  <si>
    <t>시설딸기 수정벌 지원</t>
  </si>
  <si>
    <t>산청읍 외 10개면</t>
  </si>
  <si>
    <t>산청딸기 우수성 홍보지원</t>
  </si>
  <si>
    <t>산청 딸기 우수성 홍보지원</t>
  </si>
  <si>
    <t>지역특화 품목 고추냉이잎 육성 사업</t>
  </si>
  <si>
    <t>고품질 양파종자 구입 지원</t>
  </si>
  <si>
    <t>양파 육묘용 수분조절지(톱밥) 지원</t>
  </si>
  <si>
    <t>명품마늘 육성 지원사업</t>
  </si>
  <si>
    <t>장애인단체지원</t>
    <phoneticPr fontId="1" type="noConversion"/>
  </si>
  <si>
    <t>장애인단체 운영지원</t>
    <phoneticPr fontId="1" type="noConversion"/>
  </si>
  <si>
    <t>경남지체장애인협회 산청군지회 외 3단체</t>
    <phoneticPr fontId="1" type="noConversion"/>
  </si>
  <si>
    <t>307-11</t>
    <phoneticPr fontId="1" type="noConversion"/>
  </si>
  <si>
    <t>장애인단체 장애인복지증진사업</t>
    <phoneticPr fontId="1" type="noConversion"/>
  </si>
  <si>
    <t>경남지체장애인협회 산청군지회 외 2단체</t>
    <phoneticPr fontId="1" type="noConversion"/>
  </si>
  <si>
    <t>장애인의날 기념행사</t>
    <phoneticPr fontId="1" type="noConversion"/>
  </si>
  <si>
    <t>산청군장애인단체연합회</t>
    <phoneticPr fontId="1" type="noConversion"/>
  </si>
  <si>
    <t>노인복지업무운영</t>
  </si>
  <si>
    <t>307-03</t>
  </si>
  <si>
    <t>(사)대한노인회산청군지회 운영</t>
  </si>
  <si>
    <t>(사)대한노인회 산청군지회</t>
    <phoneticPr fontId="1" type="noConversion"/>
  </si>
  <si>
    <t>노인의 날 행사 및 연찬회</t>
  </si>
  <si>
    <t>307-11</t>
  </si>
  <si>
    <t>대한노인회산청군지회 사업 지원</t>
  </si>
  <si>
    <t>노인대학 운영</t>
  </si>
  <si>
    <t>실버합창단 운영 지원</t>
  </si>
  <si>
    <t>실버합창단 운영</t>
  </si>
  <si>
    <t>산엔청복지관</t>
    <phoneticPr fontId="1" type="noConversion"/>
  </si>
  <si>
    <t>노인목욕 및 빨래방지원</t>
  </si>
  <si>
    <t>무료빨래방 운영 지원</t>
  </si>
  <si>
    <t>산청한일노인통합지원센터</t>
    <phoneticPr fontId="1" type="noConversion"/>
  </si>
  <si>
    <t>노인맞춤돌봄서비스 종사자 지원</t>
  </si>
  <si>
    <t>307-10</t>
  </si>
  <si>
    <t>노인맞춤돌봄 종사자 활동보상비 지급</t>
  </si>
  <si>
    <t>산청한일·산청복음·산청해민노인통합지원센터</t>
    <phoneticPr fontId="1" type="noConversion"/>
  </si>
  <si>
    <t>경로당 신,개축사업</t>
  </si>
  <si>
    <t>경로당 신개축 및 개보수사업(70개소)</t>
  </si>
  <si>
    <t>관내 경로당 89개소</t>
    <phoneticPr fontId="1" type="noConversion"/>
  </si>
  <si>
    <t>경로당운영경비 지원</t>
  </si>
  <si>
    <t>경로당순회 프로그램관리자 배치 운영</t>
  </si>
  <si>
    <t>노인 지역봉사 지도활동비 지원</t>
  </si>
  <si>
    <t>경로당 인터넷 사용료 지원</t>
  </si>
  <si>
    <t>경로당 운영 지원(자체)</t>
  </si>
  <si>
    <t>경로당 운영 지원(원지경로당)</t>
  </si>
  <si>
    <t>원지1,2,3,4구 경로당</t>
    <phoneticPr fontId="1" type="noConversion"/>
  </si>
  <si>
    <t>경로당 보험가입비</t>
  </si>
  <si>
    <t>관내 경로당 344개소</t>
    <phoneticPr fontId="1" type="noConversion"/>
  </si>
  <si>
    <t>경로당 정수기 렌탈료 지원</t>
  </si>
  <si>
    <t>관내 경로당 10개소</t>
    <phoneticPr fontId="1" type="noConversion"/>
  </si>
  <si>
    <t>경로당 안마기 보급</t>
  </si>
  <si>
    <t>경로당 에어컨 보급</t>
  </si>
  <si>
    <t>경로당 PC 보급</t>
  </si>
  <si>
    <t>건강가정 및 다문화가족지원센터 지원(군자체)</t>
    <phoneticPr fontId="1" type="noConversion"/>
  </si>
  <si>
    <t>307-10</t>
    <phoneticPr fontId="1" type="noConversion"/>
  </si>
  <si>
    <t>건강가정다문화가족지원센터 차량운영비 지원</t>
    <phoneticPr fontId="1" type="noConversion"/>
  </si>
  <si>
    <t>산청군 건겅가정다문화가족지원센터</t>
    <phoneticPr fontId="1" type="noConversion"/>
  </si>
  <si>
    <t>어린이 과학체험행사</t>
    <phoneticPr fontId="1" type="noConversion"/>
  </si>
  <si>
    <t>산청군어린이집연합회</t>
    <phoneticPr fontId="1" type="noConversion"/>
  </si>
  <si>
    <t>어린이집 급간식비 지원</t>
    <phoneticPr fontId="1" type="noConversion"/>
  </si>
  <si>
    <t>산청어린이집 외 11개소</t>
    <phoneticPr fontId="1" type="noConversion"/>
  </si>
  <si>
    <t>차량운영비 지원</t>
    <phoneticPr fontId="1" type="noConversion"/>
  </si>
  <si>
    <t>창촌어린이집 외 7개소</t>
    <phoneticPr fontId="1" type="noConversion"/>
  </si>
  <si>
    <t>아동위원협의회 활성화
 지원</t>
    <phoneticPr fontId="1" type="noConversion"/>
  </si>
  <si>
    <t>저소득가정 명절위문</t>
    <phoneticPr fontId="1" type="noConversion"/>
  </si>
  <si>
    <t>산청군아동위원협의회</t>
    <phoneticPr fontId="1" type="noConversion"/>
  </si>
  <si>
    <t>농업인단체육성</t>
    <phoneticPr fontId="1" type="noConversion"/>
  </si>
  <si>
    <t>산청군4-H연합회</t>
    <phoneticPr fontId="1" type="noConversion"/>
  </si>
  <si>
    <t>최진우</t>
    <phoneticPr fontId="1" type="noConversion"/>
  </si>
  <si>
    <t>박상민</t>
    <phoneticPr fontId="1" type="noConversion"/>
  </si>
  <si>
    <t>농업용 드론조종인력 양성사업</t>
    <phoneticPr fontId="1" type="noConversion"/>
  </si>
  <si>
    <t>○농업용 드론조종 자격증취득 교육비 지원</t>
    <phoneticPr fontId="1" type="noConversion"/>
  </si>
  <si>
    <t>이승민 외 13</t>
    <phoneticPr fontId="1" type="noConversion"/>
  </si>
  <si>
    <t>산청 찰벼단지 조성</t>
    <phoneticPr fontId="1" type="noConversion"/>
  </si>
  <si>
    <t>○산청 찰벼단지 지원</t>
    <phoneticPr fontId="1" type="noConversion"/>
  </si>
  <si>
    <t>산청찰벼영농조합법인</t>
    <phoneticPr fontId="1" type="noConversion"/>
  </si>
  <si>
    <t>탑라이스 재배단지 지원</t>
    <phoneticPr fontId="1" type="noConversion"/>
  </si>
  <si>
    <t>○탑라이스 재배단지 지원</t>
    <phoneticPr fontId="1" type="noConversion"/>
  </si>
  <si>
    <t>산청탑라이스작목회</t>
    <phoneticPr fontId="1" type="noConversion"/>
  </si>
  <si>
    <t>고구마 지역특화품목 육성지원</t>
    <phoneticPr fontId="1" type="noConversion"/>
  </si>
  <si>
    <t>○고구마 지역특화품목 육성 지원</t>
    <phoneticPr fontId="1" type="noConversion"/>
  </si>
  <si>
    <t>지리산산청고구마작목반</t>
    <phoneticPr fontId="1" type="noConversion"/>
  </si>
  <si>
    <t>지역특화 품목 고추냉이잎 육성 사업</t>
    <phoneticPr fontId="1" type="noConversion"/>
  </si>
  <si>
    <t>고품질 양파종자 구입 지원</t>
    <phoneticPr fontId="1" type="noConversion"/>
  </si>
  <si>
    <t>양파 육묘용 수분조절지(톱밥) 지원</t>
    <phoneticPr fontId="1" type="noConversion"/>
  </si>
  <si>
    <t>산청양파연합연합회</t>
    <phoneticPr fontId="1" type="noConversion"/>
  </si>
  <si>
    <t>명품마늘 육성 지원사업</t>
    <phoneticPr fontId="1" type="noConversion"/>
  </si>
  <si>
    <t>생초마늘작목반</t>
    <phoneticPr fontId="1" type="noConversion"/>
  </si>
  <si>
    <t>육묘장 정비지원사업</t>
    <phoneticPr fontId="1" type="noConversion"/>
  </si>
  <si>
    <t>경남생약농업협동조합</t>
    <phoneticPr fontId="1" type="noConversion"/>
  </si>
  <si>
    <t>전략약초육성지원사업</t>
    <phoneticPr fontId="1" type="noConversion"/>
  </si>
  <si>
    <t>전략약초특화단지조성</t>
    <phoneticPr fontId="1" type="noConversion"/>
  </si>
  <si>
    <t>약초재배농가 및 법인 등 생산자 단체 14명</t>
    <phoneticPr fontId="1" type="noConversion"/>
  </si>
  <si>
    <t>약초해설사회 운영지원</t>
    <phoneticPr fontId="1" type="noConversion"/>
  </si>
  <si>
    <t>약초해설사회행사지원</t>
    <phoneticPr fontId="1" type="noConversion"/>
  </si>
  <si>
    <t>약초해설사회</t>
    <phoneticPr fontId="1" type="noConversion"/>
  </si>
  <si>
    <t>한방약초 규격포장재 지원</t>
    <phoneticPr fontId="1" type="noConversion"/>
  </si>
  <si>
    <t>약초생산농가 및 법인 47명</t>
    <phoneticPr fontId="1" type="noConversion"/>
  </si>
  <si>
    <t>폐기물처리시설 주변지역 주민지원사업</t>
    <phoneticPr fontId="1" type="noConversion"/>
  </si>
  <si>
    <t>선풍기 구입 및 제어기 교환</t>
    <phoneticPr fontId="1" type="noConversion"/>
  </si>
  <si>
    <t>생비량면주민지원협의체 영농조합법인</t>
    <phoneticPr fontId="1" type="noConversion"/>
  </si>
  <si>
    <t>위생수준향상 및 식품안전관리</t>
    <phoneticPr fontId="1" type="noConversion"/>
  </si>
  <si>
    <t>위생업소 환경개선사업</t>
    <phoneticPr fontId="1" type="noConversion"/>
  </si>
  <si>
    <t>만포정 횟집 외 22개소</t>
    <phoneticPr fontId="1" type="noConversion"/>
  </si>
  <si>
    <t>현충일및위령제지원</t>
  </si>
  <si>
    <t>군행사(전몰군경유족회)</t>
  </si>
  <si>
    <t>전몰군경유족회
산청군지회</t>
    <phoneticPr fontId="1" type="noConversion"/>
  </si>
  <si>
    <t>면행사(삼장,단성,생비량)</t>
    <phoneticPr fontId="1" type="noConversion"/>
  </si>
  <si>
    <t>단성면 유족회외
2개 유족회</t>
    <phoneticPr fontId="1" type="noConversion"/>
  </si>
  <si>
    <t>산청시천삼장민간인희생사건위령제</t>
  </si>
  <si>
    <t>산청 시천.삼장 민간인 희생사건 유족회</t>
    <phoneticPr fontId="1" type="noConversion"/>
  </si>
  <si>
    <t>보훈단체관리</t>
  </si>
  <si>
    <t>상이군경회산청군지회운영</t>
  </si>
  <si>
    <t>상이군경회
산청군지회</t>
    <phoneticPr fontId="1" type="noConversion"/>
  </si>
  <si>
    <t>전몰군경유족회산청군지회운영</t>
  </si>
  <si>
    <t>전몰군경미망인회산청군지회운영</t>
  </si>
  <si>
    <t>전몰군경미망인회
산청군지회</t>
    <phoneticPr fontId="1" type="noConversion"/>
  </si>
  <si>
    <t>무공수훈자회산청군지회운영</t>
  </si>
  <si>
    <t>무공순훈자회
산청군지회</t>
    <phoneticPr fontId="1" type="noConversion"/>
  </si>
  <si>
    <t>고엽제전우회산청군지회운영</t>
  </si>
  <si>
    <t>고엽제전우회
산청군지회</t>
    <phoneticPr fontId="1" type="noConversion"/>
  </si>
  <si>
    <t>6.25참전유공자회산청군지회운영</t>
  </si>
  <si>
    <t>6.25참전유공자회
산청군지회</t>
    <phoneticPr fontId="1" type="noConversion"/>
  </si>
  <si>
    <t>월남참전유공자전우회산청군지회운영</t>
  </si>
  <si>
    <t>월남참전유공자전우회 산청군지회</t>
    <phoneticPr fontId="1" type="noConversion"/>
  </si>
  <si>
    <t>광복회경남북부연합지회운영</t>
    <phoneticPr fontId="1" type="noConversion"/>
  </si>
  <si>
    <t>광복회경남북부연합지회</t>
    <phoneticPr fontId="1" type="noConversion"/>
  </si>
  <si>
    <t>상이군경회산청군지회사업지원</t>
  </si>
  <si>
    <t>상이군경회
산청군지회</t>
  </si>
  <si>
    <t>전몰군경유족회산청군지회사업지원</t>
    <phoneticPr fontId="1" type="noConversion"/>
  </si>
  <si>
    <t>전몰군경유족회
산청군지회</t>
  </si>
  <si>
    <t>전몰군경미망인산청군지회사업지원</t>
  </si>
  <si>
    <t>전몰군경미망인회
산청군지회</t>
  </si>
  <si>
    <t>무공수훈자회산청군지회사업지원</t>
  </si>
  <si>
    <t>무공순훈자회
산청군지회</t>
  </si>
  <si>
    <t>고엽제전우회산청군지회사업지원</t>
  </si>
  <si>
    <t>고엽제전우회
산청군지회</t>
  </si>
  <si>
    <t>6.25참전유공자회산청군지회사업지원</t>
  </si>
  <si>
    <t>6.25참전유공자회
산청군지회</t>
  </si>
  <si>
    <t>월남전참전유공자전우회산청군지회사업지원</t>
  </si>
  <si>
    <t>월남참전유공자전우회 산청군지회</t>
  </si>
  <si>
    <t>지역사회보장협의체운영</t>
    <phoneticPr fontId="1" type="noConversion"/>
  </si>
  <si>
    <t>지역복지 역량강화 워크숍</t>
    <phoneticPr fontId="1" type="noConversion"/>
  </si>
  <si>
    <t>산청군지역사회보장협의체</t>
    <phoneticPr fontId="1" type="noConversion"/>
  </si>
  <si>
    <t>사회복지인의 행복한 동행</t>
    <phoneticPr fontId="1" type="noConversion"/>
  </si>
  <si>
    <t>지역사회보장협의체 사무실 운영경비</t>
    <phoneticPr fontId="1" type="noConversion"/>
  </si>
  <si>
    <t>푸드뱅크 운영지원</t>
    <phoneticPr fontId="1" type="noConversion"/>
  </si>
  <si>
    <t>산청지역자활센터</t>
    <phoneticPr fontId="1" type="noConversion"/>
  </si>
  <si>
    <t>우수</t>
    <phoneticPr fontId="1" type="noConversion"/>
  </si>
  <si>
    <t>자원봉사단체 활성화사업</t>
    <phoneticPr fontId="1" type="noConversion"/>
  </si>
  <si>
    <t>우리동네 그린존 만들기</t>
    <phoneticPr fontId="1" type="noConversion"/>
  </si>
  <si>
    <t>산청군자원봉사협의회</t>
    <phoneticPr fontId="1" type="noConversion"/>
  </si>
  <si>
    <t>자원봉사자 한마음대회 개최</t>
    <phoneticPr fontId="1" type="noConversion"/>
  </si>
  <si>
    <t>사랑담은 명절음식 나누기</t>
    <phoneticPr fontId="1" type="noConversion"/>
  </si>
  <si>
    <t>사랑의 김장김치 나누기</t>
    <phoneticPr fontId="1" type="noConversion"/>
  </si>
  <si>
    <t>자활및생활안정기금사업</t>
  </si>
  <si>
    <t>자활기업 노후 기계설비 교체지원</t>
  </si>
  <si>
    <t>산청지역자활센터</t>
  </si>
  <si>
    <t>우수</t>
  </si>
  <si>
    <t>과거사관련위령제지원</t>
    <phoneticPr fontId="1" type="noConversion"/>
  </si>
  <si>
    <t>국민보도연맹민간인희생사건
위령제행사지원(생초)</t>
    <phoneticPr fontId="1" type="noConversion"/>
  </si>
  <si>
    <t>산청군국민보도연맹유족회</t>
    <phoneticPr fontId="1" type="noConversion"/>
  </si>
  <si>
    <t>지방행정동우회지원</t>
    <phoneticPr fontId="1" type="noConversion"/>
  </si>
  <si>
    <t>찾아가는 마을행정서비스 지원</t>
    <phoneticPr fontId="1" type="noConversion"/>
  </si>
  <si>
    <t>산청군지방행정동우회</t>
    <phoneticPr fontId="1" type="noConversion"/>
  </si>
  <si>
    <t>행정교육과</t>
  </si>
  <si>
    <t>이반장사기진작 및 처우개선</t>
  </si>
  <si>
    <t>이장연합회 한마음 단압행사</t>
  </si>
  <si>
    <t>산청군이장연합회</t>
    <phoneticPr fontId="1" type="noConversion"/>
  </si>
  <si>
    <t>재향군인회 관리</t>
    <phoneticPr fontId="1" type="noConversion"/>
  </si>
  <si>
    <t>산청군재향군인회 운영비</t>
    <phoneticPr fontId="1" type="noConversion"/>
  </si>
  <si>
    <t>산청군재향군인회</t>
    <phoneticPr fontId="1" type="noConversion"/>
  </si>
  <si>
    <t>산청군재향군인회 사업비</t>
    <phoneticPr fontId="1" type="noConversion"/>
  </si>
  <si>
    <t>각종단체지원</t>
    <phoneticPr fontId="1" type="noConversion"/>
  </si>
  <si>
    <t>○범죄예방위원회 지원</t>
  </si>
  <si>
    <t>법사랑산청지구협의회</t>
    <phoneticPr fontId="1" type="noConversion"/>
  </si>
  <si>
    <t>○민주평화통일자문회의 산청군협의회 지원</t>
  </si>
  <si>
    <t>민주평화통일자문회의 산청군협의회</t>
    <phoneticPr fontId="1" type="noConversion"/>
  </si>
  <si>
    <t>○범죄피해자지원센터 부담금</t>
  </si>
  <si>
    <t>진주지역범죄피해자지원센터 등불</t>
    <phoneticPr fontId="1" type="noConversion"/>
  </si>
  <si>
    <t>○산청군청년연합회 체육대회 지원</t>
  </si>
  <si>
    <t>산청군청년연합회</t>
    <phoneticPr fontId="1" type="noConversion"/>
  </si>
  <si>
    <t>국민운동단체 활성화</t>
    <phoneticPr fontId="1" type="noConversion"/>
  </si>
  <si>
    <t>○새마을지도자 전국대회 참가</t>
  </si>
  <si>
    <t>산청군새마을회</t>
    <phoneticPr fontId="1" type="noConversion"/>
  </si>
  <si>
    <t>○새마을 녹색생활실천 및 에너지절약 캠페인</t>
  </si>
  <si>
    <t>○새마을 사랑의 노인섬기기 및 일손돕기</t>
  </si>
  <si>
    <t>○바르게살기운동 경남회원대회 참가</t>
  </si>
  <si>
    <t>바르게살기운동산청군협의회</t>
    <phoneticPr fontId="1" type="noConversion"/>
  </si>
  <si>
    <t>○바르게살기운동 한마음대회 참가</t>
  </si>
  <si>
    <t>○바르게살기운동 아름다운가정 시상식 및 강연회</t>
  </si>
  <si>
    <t xml:space="preserve">○전국 나라사랑 스피치대회 산청군 예선대회 </t>
  </si>
  <si>
    <t>한국자유총연맹</t>
    <phoneticPr fontId="1" type="noConversion"/>
  </si>
  <si>
    <t>○자유수호자 한마음다짐대회 참가</t>
  </si>
  <si>
    <t>○자유총연맹 사랑의 집 고쳐주기 사업 및 마을행복지킴이 운동</t>
  </si>
  <si>
    <t>○자유총연맹 안보교육 및 국토대청결운동</t>
  </si>
  <si>
    <t>○산청군새마을회 운영</t>
  </si>
  <si>
    <t>○바르게살기운동산청군협의회 운영</t>
  </si>
  <si>
    <t>○한국자유총연맹산청군지회 운영</t>
  </si>
  <si>
    <t>○국민운동단체(새마을 등) 연수대회</t>
  </si>
  <si>
    <t>○국민운동단체(새마을지도자)한마음체육대회</t>
  </si>
  <si>
    <t>○국민운동단체(바르게살기운동)체육대회</t>
  </si>
  <si>
    <t>새마을회관 경사지붕 및 기능보강사업</t>
    <phoneticPr fontId="1" type="noConversion"/>
  </si>
  <si>
    <t>○새마을회관 경사지붕 및 기능보강사업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</si>
</sst>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26"/>
      <color theme="1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rgb="FFFF0000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rgb="FFFF0000"/>
      </right>
      <top/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</borders>
  <cellStyleXfs count="4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36" borderId="14" xfId="0" applyFill="1" applyBorder="1" applyAlignment="1">
      <alignment horizontal="left" vertical="center" wrapText="1"/>
    </xf>
    <xf numFmtId="0" fontId="0" fillId="36" borderId="14" xfId="0" applyFill="1" applyBorder="1" applyAlignment="1">
      <alignment horizontal="left" vertical="center"/>
    </xf>
    <xf numFmtId="0" fontId="0" fillId="36" borderId="15" xfId="0" applyFill="1" applyBorder="1" applyAlignment="1">
      <alignment horizontal="center" vertical="center"/>
    </xf>
    <xf numFmtId="0" fontId="0" fillId="36" borderId="0" xfId="0" applyFill="1" applyBorder="1" applyAlignment="1">
      <alignment horizontal="left" vertical="center" wrapText="1"/>
    </xf>
    <xf numFmtId="0" fontId="0" fillId="36" borderId="0" xfId="0" applyFill="1" applyBorder="1" applyAlignment="1">
      <alignment horizontal="left" vertical="center"/>
    </xf>
    <xf numFmtId="0" fontId="0" fillId="36" borderId="17" xfId="0" applyFill="1" applyBorder="1" applyAlignment="1">
      <alignment horizontal="center" vertical="center"/>
    </xf>
    <xf numFmtId="0" fontId="23" fillId="37" borderId="20" xfId="0" applyFont="1" applyFill="1" applyBorder="1" applyAlignment="1">
      <alignment horizontal="center" vertical="center" wrapText="1"/>
    </xf>
    <xf numFmtId="0" fontId="2" fillId="37" borderId="20" xfId="0" applyFont="1" applyFill="1" applyBorder="1" applyAlignment="1">
      <alignment horizontal="center" vertical="center" wrapText="1"/>
    </xf>
    <xf numFmtId="0" fontId="2" fillId="37" borderId="20" xfId="0" applyFont="1" applyFill="1" applyBorder="1" applyAlignment="1">
      <alignment vertical="center" wrapText="1"/>
    </xf>
    <xf numFmtId="0" fontId="2" fillId="37" borderId="20" xfId="0" applyFont="1" applyFill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>
      <alignment vertical="center"/>
    </xf>
    <xf numFmtId="0" fontId="23" fillId="37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3" fontId="2" fillId="0" borderId="21" xfId="0" applyNumberFormat="1" applyFont="1" applyBorder="1">
      <alignment vertical="center"/>
    </xf>
    <xf numFmtId="3" fontId="2" fillId="0" borderId="26" xfId="0" applyNumberFormat="1" applyFont="1" applyBorder="1">
      <alignment vertical="center"/>
    </xf>
    <xf numFmtId="0" fontId="2" fillId="0" borderId="29" xfId="0" applyFont="1" applyBorder="1">
      <alignment vertical="center"/>
    </xf>
    <xf numFmtId="0" fontId="2" fillId="0" borderId="29" xfId="0" applyFont="1" applyBorder="1" applyAlignment="1">
      <alignment vertical="center" wrapText="1"/>
    </xf>
    <xf numFmtId="0" fontId="2" fillId="37" borderId="29" xfId="0" applyFont="1" applyFill="1" applyBorder="1">
      <alignment vertical="center"/>
    </xf>
    <xf numFmtId="0" fontId="2" fillId="37" borderId="30" xfId="0" applyFont="1" applyFill="1" applyBorder="1" applyAlignment="1">
      <alignment horizontal="center" vertical="center"/>
    </xf>
    <xf numFmtId="0" fontId="2" fillId="36" borderId="20" xfId="0" applyFont="1" applyFill="1" applyBorder="1">
      <alignment vertical="center"/>
    </xf>
    <xf numFmtId="0" fontId="2" fillId="36" borderId="30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3" fontId="2" fillId="0" borderId="43" xfId="0" applyNumberFormat="1" applyFont="1" applyBorder="1">
      <alignment vertical="center"/>
    </xf>
    <xf numFmtId="3" fontId="2" fillId="0" borderId="44" xfId="0" applyNumberFormat="1" applyFont="1" applyBorder="1">
      <alignment vertical="center"/>
    </xf>
    <xf numFmtId="0" fontId="2" fillId="36" borderId="20" xfId="0" applyFont="1" applyFill="1" applyBorder="1" applyAlignment="1">
      <alignment horizontal="center" vertical="center"/>
    </xf>
    <xf numFmtId="3" fontId="2" fillId="0" borderId="45" xfId="0" applyNumberFormat="1" applyFont="1" applyBorder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41" fontId="2" fillId="0" borderId="45" xfId="44" applyFont="1" applyBorder="1">
      <alignment vertical="center"/>
    </xf>
    <xf numFmtId="41" fontId="2" fillId="0" borderId="43" xfId="44" applyFont="1" applyBorder="1">
      <alignment vertical="center"/>
    </xf>
    <xf numFmtId="0" fontId="2" fillId="0" borderId="20" xfId="0" applyFont="1" applyBorder="1" applyAlignment="1">
      <alignment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 shrinkToFit="1"/>
    </xf>
    <xf numFmtId="3" fontId="24" fillId="0" borderId="43" xfId="0" applyNumberFormat="1" applyFont="1" applyBorder="1">
      <alignment vertical="center"/>
    </xf>
    <xf numFmtId="0" fontId="2" fillId="38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38" borderId="29" xfId="0" applyFont="1" applyFill="1" applyBorder="1" applyAlignment="1">
      <alignment vertical="center" wrapText="1"/>
    </xf>
    <xf numFmtId="3" fontId="2" fillId="38" borderId="43" xfId="0" applyNumberFormat="1" applyFont="1" applyFill="1" applyBorder="1">
      <alignment vertical="center"/>
    </xf>
    <xf numFmtId="0" fontId="2" fillId="0" borderId="46" xfId="0" applyFont="1" applyBorder="1" applyAlignment="1">
      <alignment vertical="center" wrapText="1"/>
    </xf>
    <xf numFmtId="0" fontId="2" fillId="36" borderId="47" xfId="0" applyFont="1" applyFill="1" applyBorder="1">
      <alignment vertical="center"/>
    </xf>
    <xf numFmtId="0" fontId="2" fillId="0" borderId="47" xfId="0" applyFont="1" applyBorder="1">
      <alignment vertical="center"/>
    </xf>
    <xf numFmtId="0" fontId="2" fillId="36" borderId="48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23" fillId="33" borderId="3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38" borderId="20" xfId="0" applyFont="1" applyFill="1" applyBorder="1" applyAlignment="1">
      <alignment horizontal="center" vertical="center" wrapText="1"/>
    </xf>
    <xf numFmtId="3" fontId="2" fillId="38" borderId="21" xfId="0" applyNumberFormat="1" applyFont="1" applyFill="1" applyBorder="1">
      <alignment vertical="center"/>
    </xf>
    <xf numFmtId="0" fontId="2" fillId="38" borderId="20" xfId="0" applyFont="1" applyFill="1" applyBorder="1">
      <alignment vertical="center"/>
    </xf>
    <xf numFmtId="0" fontId="2" fillId="38" borderId="0" xfId="0" applyFont="1" applyFill="1">
      <alignment vertical="center"/>
    </xf>
    <xf numFmtId="0" fontId="24" fillId="0" borderId="20" xfId="0" applyNumberFormat="1" applyFont="1" applyFill="1" applyBorder="1" applyAlignment="1">
      <alignment horizontal="center" vertical="center"/>
    </xf>
    <xf numFmtId="0" fontId="24" fillId="0" borderId="20" xfId="0" applyNumberFormat="1" applyFont="1" applyFill="1" applyBorder="1" applyAlignment="1">
      <alignment horizontal="left" vertical="center"/>
    </xf>
    <xf numFmtId="0" fontId="2" fillId="36" borderId="20" xfId="0" applyFont="1" applyFill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3" fillId="34" borderId="18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vertical="center" wrapText="1"/>
    </xf>
    <xf numFmtId="0" fontId="2" fillId="34" borderId="18" xfId="0" applyFont="1" applyFill="1" applyBorder="1">
      <alignment vertical="center"/>
    </xf>
    <xf numFmtId="0" fontId="23" fillId="34" borderId="25" xfId="0" applyFont="1" applyFill="1" applyBorder="1" applyAlignment="1">
      <alignment horizontal="center" vertical="center"/>
    </xf>
    <xf numFmtId="3" fontId="23" fillId="34" borderId="42" xfId="0" applyNumberFormat="1" applyFont="1" applyFill="1" applyBorder="1">
      <alignment vertical="center"/>
    </xf>
    <xf numFmtId="3" fontId="2" fillId="37" borderId="43" xfId="0" applyNumberFormat="1" applyFont="1" applyFill="1" applyBorder="1">
      <alignment vertical="center"/>
    </xf>
    <xf numFmtId="3" fontId="23" fillId="34" borderId="19" xfId="0" applyNumberFormat="1" applyFont="1" applyFill="1" applyBorder="1">
      <alignment vertical="center"/>
    </xf>
    <xf numFmtId="3" fontId="2" fillId="37" borderId="21" xfId="0" applyNumberFormat="1" applyFont="1" applyFill="1" applyBorder="1">
      <alignment vertical="center"/>
    </xf>
    <xf numFmtId="176" fontId="24" fillId="0" borderId="21" xfId="0" applyNumberFormat="1" applyFont="1" applyFill="1" applyBorder="1" applyAlignment="1">
      <alignment horizontal="right" vertical="center"/>
    </xf>
    <xf numFmtId="41" fontId="24" fillId="0" borderId="21" xfId="44" applyFont="1" applyFill="1" applyBorder="1" applyAlignment="1">
      <alignment horizontal="right" vertical="center"/>
    </xf>
    <xf numFmtId="41" fontId="2" fillId="0" borderId="21" xfId="44" applyFont="1" applyBorder="1" applyAlignment="1">
      <alignment vertical="center"/>
    </xf>
    <xf numFmtId="3" fontId="23" fillId="34" borderId="52" xfId="0" applyNumberFormat="1" applyFont="1" applyFill="1" applyBorder="1">
      <alignment vertical="center"/>
    </xf>
    <xf numFmtId="3" fontId="2" fillId="37" borderId="45" xfId="0" applyNumberFormat="1" applyFont="1" applyFill="1" applyBorder="1">
      <alignment vertical="center"/>
    </xf>
    <xf numFmtId="3" fontId="24" fillId="0" borderId="45" xfId="0" applyNumberFormat="1" applyFont="1" applyBorder="1">
      <alignment vertical="center"/>
    </xf>
    <xf numFmtId="3" fontId="2" fillId="38" borderId="45" xfId="0" applyNumberFormat="1" applyFont="1" applyFill="1" applyBorder="1">
      <alignment vertical="center"/>
    </xf>
    <xf numFmtId="3" fontId="2" fillId="0" borderId="53" xfId="0" applyNumberFormat="1" applyFont="1" applyBorder="1">
      <alignment vertical="center"/>
    </xf>
    <xf numFmtId="0" fontId="2" fillId="34" borderId="27" xfId="0" applyFont="1" applyFill="1" applyBorder="1">
      <alignment vertical="center"/>
    </xf>
    <xf numFmtId="0" fontId="2" fillId="34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shrinkToFit="1"/>
    </xf>
    <xf numFmtId="0" fontId="2" fillId="0" borderId="55" xfId="0" applyFont="1" applyBorder="1" applyAlignment="1">
      <alignment vertical="center" wrapText="1"/>
    </xf>
    <xf numFmtId="0" fontId="2" fillId="36" borderId="45" xfId="0" applyFont="1" applyFill="1" applyBorder="1">
      <alignment vertical="center"/>
    </xf>
    <xf numFmtId="0" fontId="2" fillId="0" borderId="55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/>
    </xf>
    <xf numFmtId="0" fontId="23" fillId="33" borderId="49" xfId="0" applyFont="1" applyFill="1" applyBorder="1" applyAlignment="1">
      <alignment horizontal="center" vertical="center" wrapText="1"/>
    </xf>
    <xf numFmtId="0" fontId="23" fillId="33" borderId="38" xfId="0" applyFont="1" applyFill="1" applyBorder="1" applyAlignment="1">
      <alignment horizontal="center" vertical="center" wrapText="1"/>
    </xf>
    <xf numFmtId="0" fontId="23" fillId="33" borderId="40" xfId="0" applyFont="1" applyFill="1" applyBorder="1" applyAlignment="1">
      <alignment horizontal="center" vertical="center" wrapText="1"/>
    </xf>
    <xf numFmtId="0" fontId="23" fillId="33" borderId="41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/>
    </xf>
    <xf numFmtId="0" fontId="20" fillId="35" borderId="11" xfId="0" applyFont="1" applyFill="1" applyBorder="1" applyAlignment="1">
      <alignment horizontal="center" vertical="center"/>
    </xf>
    <xf numFmtId="0" fontId="20" fillId="35" borderId="12" xfId="0" applyFont="1" applyFill="1" applyBorder="1" applyAlignment="1">
      <alignment horizontal="center" vertical="center"/>
    </xf>
    <xf numFmtId="0" fontId="23" fillId="33" borderId="32" xfId="0" applyFont="1" applyFill="1" applyBorder="1" applyAlignment="1">
      <alignment horizontal="center" vertical="center" wrapText="1"/>
    </xf>
    <xf numFmtId="0" fontId="23" fillId="33" borderId="36" xfId="0" applyFont="1" applyFill="1" applyBorder="1" applyAlignment="1">
      <alignment horizontal="center" vertical="center" wrapText="1"/>
    </xf>
    <xf numFmtId="0" fontId="23" fillId="33" borderId="31" xfId="0" applyFont="1" applyFill="1" applyBorder="1" applyAlignment="1">
      <alignment horizontal="center" vertical="center"/>
    </xf>
    <xf numFmtId="0" fontId="23" fillId="33" borderId="35" xfId="0" applyFont="1" applyFill="1" applyBorder="1" applyAlignment="1">
      <alignment horizontal="center" vertical="center"/>
    </xf>
    <xf numFmtId="0" fontId="23" fillId="33" borderId="33" xfId="0" applyFont="1" applyFill="1" applyBorder="1" applyAlignment="1">
      <alignment horizontal="center" vertical="center"/>
    </xf>
    <xf numFmtId="0" fontId="23" fillId="33" borderId="34" xfId="0" applyFont="1" applyFill="1" applyBorder="1" applyAlignment="1">
      <alignment horizontal="center" vertical="center"/>
    </xf>
    <xf numFmtId="0" fontId="23" fillId="33" borderId="37" xfId="0" applyFont="1" applyFill="1" applyBorder="1" applyAlignment="1">
      <alignment horizontal="center" vertical="center"/>
    </xf>
    <xf numFmtId="0" fontId="23" fillId="33" borderId="54" xfId="0" applyFont="1" applyFill="1" applyBorder="1" applyAlignment="1">
      <alignment horizontal="center" vertical="center" wrapText="1"/>
    </xf>
    <xf numFmtId="0" fontId="23" fillId="33" borderId="39" xfId="0" applyFont="1" applyFill="1" applyBorder="1" applyAlignment="1">
      <alignment horizontal="center" vertical="center" wrapText="1"/>
    </xf>
    <xf numFmtId="0" fontId="23" fillId="33" borderId="50" xfId="0" applyFont="1" applyFill="1" applyBorder="1" applyAlignment="1">
      <alignment horizontal="center" vertical="center" wrapText="1"/>
    </xf>
    <xf numFmtId="0" fontId="23" fillId="33" borderId="51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>
      <alignment vertical="center"/>
    </xf>
    <xf numFmtId="3" fontId="24" fillId="0" borderId="21" xfId="0" applyNumberFormat="1" applyFont="1" applyFill="1" applyBorder="1">
      <alignment vertical="center"/>
    </xf>
    <xf numFmtId="0" fontId="22" fillId="36" borderId="13" xfId="0" applyFont="1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176" fontId="24" fillId="0" borderId="28" xfId="0" applyNumberFormat="1" applyFont="1" applyFill="1" applyBorder="1" applyAlignment="1">
      <alignment horizontal="right" vertical="center"/>
    </xf>
    <xf numFmtId="176" fontId="24" fillId="0" borderId="30" xfId="0" applyNumberFormat="1" applyFont="1" applyFill="1" applyBorder="1" applyAlignment="1">
      <alignment horizontal="right" vertical="center"/>
    </xf>
    <xf numFmtId="0" fontId="24" fillId="0" borderId="20" xfId="0" applyNumberFormat="1" applyFont="1" applyFill="1" applyBorder="1" applyAlignment="1">
      <alignment horizontal="left" vertical="center" wrapText="1" shrinkToFit="1"/>
    </xf>
    <xf numFmtId="0" fontId="24" fillId="0" borderId="20" xfId="0" applyNumberFormat="1" applyFont="1" applyFill="1" applyBorder="1" applyAlignment="1">
      <alignment horizontal="left" vertical="center" shrinkToFit="1"/>
    </xf>
    <xf numFmtId="0" fontId="24" fillId="38" borderId="20" xfId="0" applyNumberFormat="1" applyFont="1" applyFill="1" applyBorder="1" applyAlignment="1">
      <alignment horizontal="center" vertical="center"/>
    </xf>
    <xf numFmtId="0" fontId="24" fillId="38" borderId="20" xfId="0" applyNumberFormat="1" applyFont="1" applyFill="1" applyBorder="1" applyAlignment="1">
      <alignment horizontal="left" vertical="center"/>
    </xf>
    <xf numFmtId="0" fontId="24" fillId="0" borderId="20" xfId="0" applyNumberFormat="1" applyFont="1" applyFill="1" applyBorder="1" applyAlignment="1">
      <alignment horizontal="center" vertical="center" shrinkToFit="1"/>
    </xf>
  </cellXfs>
  <cellStyles count="45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4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 xr:uid="{00000000-0005-0000-0000-00002A000000}"/>
    <cellStyle name="표준 3" xfId="43" xr:uid="{00000000-0005-0000-0000-00002B000000}"/>
  </cellStyles>
  <dxfs count="0"/>
  <tableStyles count="0" defaultTableStyle="TableStyleMedium9" defaultPivotStyle="PivotStyleLight16"/>
  <colors>
    <mruColors>
      <color rgb="FFFF99FF"/>
      <color rgb="FFCC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2"/>
  <sheetViews>
    <sheetView tabSelected="1" view="pageBreakPreview" zoomScale="106" zoomScaleNormal="80" zoomScaleSheetLayoutView="106" workbookViewId="0">
      <selection activeCell="D3" sqref="D3"/>
    </sheetView>
  </sheetViews>
  <sheetFormatPr defaultRowHeight="16.5" x14ac:dyDescent="0.3"/>
  <cols>
    <col min="1" max="1" width="12.875" style="2" customWidth="1"/>
    <col min="2" max="2" width="29.125" style="1" customWidth="1"/>
    <col min="3" max="3" width="10.5" style="3" customWidth="1"/>
    <col min="4" max="4" width="46.375" style="1" customWidth="1"/>
    <col min="5" max="5" width="10.25" bestFit="1" customWidth="1"/>
    <col min="6" max="6" width="16.25" customWidth="1"/>
    <col min="11" max="11" width="9" style="2"/>
    <col min="12" max="13" width="12.75" customWidth="1"/>
  </cols>
  <sheetData>
    <row r="1" spans="1:13" s="4" customFormat="1" ht="42.75" customHeight="1" x14ac:dyDescent="0.3">
      <c r="A1" s="98" t="s">
        <v>27</v>
      </c>
      <c r="B1" s="99"/>
      <c r="C1" s="99"/>
      <c r="D1" s="99"/>
      <c r="E1" s="99"/>
      <c r="F1" s="99"/>
      <c r="G1" s="99"/>
      <c r="H1" s="99"/>
      <c r="I1" s="99"/>
      <c r="J1" s="99"/>
      <c r="K1" s="100"/>
      <c r="L1" s="33"/>
      <c r="M1" s="33"/>
    </row>
    <row r="2" spans="1:13" s="4" customFormat="1" ht="30" customHeight="1" x14ac:dyDescent="0.3">
      <c r="A2" s="114" t="s">
        <v>0</v>
      </c>
      <c r="B2" s="9"/>
      <c r="C2" s="9"/>
      <c r="D2" s="9"/>
      <c r="E2" s="10"/>
      <c r="F2" s="10"/>
      <c r="G2" s="10"/>
      <c r="H2" s="10"/>
      <c r="I2" s="10"/>
      <c r="J2" s="10"/>
      <c r="K2" s="11"/>
      <c r="L2" s="10"/>
      <c r="M2" s="10"/>
    </row>
    <row r="3" spans="1:13" s="4" customFormat="1" ht="30" customHeight="1" x14ac:dyDescent="0.3">
      <c r="A3" s="115" t="s">
        <v>26</v>
      </c>
      <c r="B3" s="12"/>
      <c r="C3" s="12"/>
      <c r="D3" s="12"/>
      <c r="E3" s="13"/>
      <c r="F3" s="13"/>
      <c r="G3" s="13"/>
      <c r="H3" s="13"/>
      <c r="I3" s="13"/>
      <c r="J3" s="13"/>
      <c r="K3" s="14"/>
      <c r="L3" s="13"/>
      <c r="M3" s="13"/>
    </row>
    <row r="4" spans="1:13" s="4" customFormat="1" ht="30" customHeight="1" x14ac:dyDescent="0.3">
      <c r="A4" s="116" t="s">
        <v>1</v>
      </c>
      <c r="B4" s="12"/>
      <c r="C4" s="12"/>
      <c r="D4" s="12"/>
      <c r="E4" s="13"/>
      <c r="F4" s="13"/>
      <c r="G4" s="13"/>
      <c r="H4" s="13"/>
      <c r="I4" s="13"/>
      <c r="J4" s="13"/>
      <c r="K4" s="14"/>
      <c r="L4" s="13"/>
      <c r="M4" s="13"/>
    </row>
    <row r="5" spans="1:13" s="4" customFormat="1" ht="30" customHeight="1" thickBot="1" x14ac:dyDescent="0.35">
      <c r="A5" s="116" t="s">
        <v>28</v>
      </c>
      <c r="B5" s="12"/>
      <c r="C5" s="12"/>
      <c r="D5" s="12"/>
      <c r="E5" s="13"/>
      <c r="F5" s="13"/>
      <c r="G5" s="13"/>
      <c r="H5" s="13"/>
      <c r="I5" s="13"/>
      <c r="J5" s="13"/>
      <c r="K5" s="14"/>
      <c r="L5" s="13"/>
      <c r="M5" s="13"/>
    </row>
    <row r="6" spans="1:13" s="5" customFormat="1" ht="33" customHeight="1" x14ac:dyDescent="0.3">
      <c r="A6" s="103" t="s">
        <v>2</v>
      </c>
      <c r="B6" s="101" t="s">
        <v>3</v>
      </c>
      <c r="C6" s="101" t="s">
        <v>4</v>
      </c>
      <c r="D6" s="101" t="s">
        <v>5</v>
      </c>
      <c r="E6" s="110" t="s">
        <v>6</v>
      </c>
      <c r="F6" s="108" t="s">
        <v>7</v>
      </c>
      <c r="G6" s="105" t="s">
        <v>8</v>
      </c>
      <c r="H6" s="105"/>
      <c r="I6" s="105"/>
      <c r="J6" s="105"/>
      <c r="K6" s="106" t="s">
        <v>9</v>
      </c>
      <c r="L6" s="94" t="s">
        <v>24</v>
      </c>
      <c r="M6" s="96" t="s">
        <v>25</v>
      </c>
    </row>
    <row r="7" spans="1:13" s="5" customFormat="1" ht="27.75" thickBot="1" x14ac:dyDescent="0.35">
      <c r="A7" s="104"/>
      <c r="B7" s="102"/>
      <c r="C7" s="102"/>
      <c r="D7" s="102"/>
      <c r="E7" s="111"/>
      <c r="F7" s="109"/>
      <c r="G7" s="55" t="s">
        <v>10</v>
      </c>
      <c r="H7" s="55" t="s">
        <v>11</v>
      </c>
      <c r="I7" s="55" t="s">
        <v>12</v>
      </c>
      <c r="J7" s="55" t="s">
        <v>13</v>
      </c>
      <c r="K7" s="107"/>
      <c r="L7" s="95"/>
      <c r="M7" s="97"/>
    </row>
    <row r="8" spans="1:13" s="5" customFormat="1" ht="30" customHeight="1" x14ac:dyDescent="0.3">
      <c r="A8" s="69" t="s">
        <v>21</v>
      </c>
      <c r="B8" s="65"/>
      <c r="C8" s="66"/>
      <c r="D8" s="67"/>
      <c r="E8" s="72">
        <f>E9+E36+E41+E45+E50+E102+E108+E136+E162+E165+E224+E245</f>
        <v>15051936</v>
      </c>
      <c r="F8" s="82"/>
      <c r="G8" s="68"/>
      <c r="H8" s="68"/>
      <c r="I8" s="68"/>
      <c r="J8" s="68"/>
      <c r="K8" s="83"/>
      <c r="L8" s="77">
        <f>L9+L36+L41+L45+L50+L102+L108+L136+L162+L165+L224+L245</f>
        <v>14263688</v>
      </c>
      <c r="M8" s="70">
        <f>M9+M36+M41+M45+M50+M102+M108+M136+M162+M165+M224+M245</f>
        <v>14203603</v>
      </c>
    </row>
    <row r="9" spans="1:13" s="5" customFormat="1" ht="20.100000000000001" customHeight="1" x14ac:dyDescent="0.3">
      <c r="A9" s="21" t="s">
        <v>16</v>
      </c>
      <c r="B9" s="15" t="str">
        <f>SUBTOTAL(3,B10:B35)&amp;"사업"</f>
        <v>26사업</v>
      </c>
      <c r="C9" s="16"/>
      <c r="D9" s="17"/>
      <c r="E9" s="73">
        <f>SUM(E10:E35)</f>
        <v>653007</v>
      </c>
      <c r="F9" s="29"/>
      <c r="G9" s="18"/>
      <c r="H9" s="18"/>
      <c r="I9" s="18"/>
      <c r="J9" s="18"/>
      <c r="K9" s="30"/>
      <c r="L9" s="78">
        <f>SUM(L10:L35)</f>
        <v>626213</v>
      </c>
      <c r="M9" s="71">
        <f>SUM(M10:M35)</f>
        <v>626213</v>
      </c>
    </row>
    <row r="10" spans="1:13" s="5" customFormat="1" ht="50.1" customHeight="1" x14ac:dyDescent="0.3">
      <c r="A10" s="89" t="s">
        <v>16</v>
      </c>
      <c r="B10" s="19" t="s">
        <v>469</v>
      </c>
      <c r="C10" s="90" t="s">
        <v>55</v>
      </c>
      <c r="D10" s="19" t="s">
        <v>470</v>
      </c>
      <c r="E10" s="25">
        <v>2000</v>
      </c>
      <c r="F10" s="28" t="s">
        <v>471</v>
      </c>
      <c r="G10" s="31">
        <f>SUM(H10:J10)</f>
        <v>95</v>
      </c>
      <c r="H10" s="20">
        <v>15</v>
      </c>
      <c r="I10" s="20">
        <v>20</v>
      </c>
      <c r="J10" s="20">
        <v>60</v>
      </c>
      <c r="K10" s="32" t="str">
        <f t="shared" ref="K10:K35" si="0">IF(G10&gt;=90,"매우 우수",IF(G10&gt;=80,"우수",IF(G10&gt;=60,"보통",IF(G10&gt;=50,"미흡",IF(50&gt;G10,"매우미흡")))))</f>
        <v>매우 우수</v>
      </c>
      <c r="L10" s="25">
        <v>1998</v>
      </c>
      <c r="M10" s="34">
        <v>1998</v>
      </c>
    </row>
    <row r="11" spans="1:13" s="5" customFormat="1" ht="50.1" customHeight="1" x14ac:dyDescent="0.3">
      <c r="A11" s="89" t="s">
        <v>16</v>
      </c>
      <c r="B11" s="19" t="s">
        <v>472</v>
      </c>
      <c r="C11" s="90" t="s">
        <v>74</v>
      </c>
      <c r="D11" s="19" t="s">
        <v>473</v>
      </c>
      <c r="E11" s="25">
        <v>3000</v>
      </c>
      <c r="F11" s="27" t="s">
        <v>474</v>
      </c>
      <c r="G11" s="31">
        <f>SUM(H11:J11)</f>
        <v>90</v>
      </c>
      <c r="H11" s="20">
        <v>15</v>
      </c>
      <c r="I11" s="20">
        <v>20</v>
      </c>
      <c r="J11" s="20">
        <v>55</v>
      </c>
      <c r="K11" s="32" t="str">
        <f t="shared" si="0"/>
        <v>매우 우수</v>
      </c>
      <c r="L11" s="25">
        <v>2640</v>
      </c>
      <c r="M11" s="34">
        <v>2640</v>
      </c>
    </row>
    <row r="12" spans="1:13" s="5" customFormat="1" ht="50.1" customHeight="1" x14ac:dyDescent="0.3">
      <c r="A12" s="89" t="s">
        <v>475</v>
      </c>
      <c r="B12" s="19" t="s">
        <v>476</v>
      </c>
      <c r="C12" s="90" t="s">
        <v>122</v>
      </c>
      <c r="D12" s="19" t="s">
        <v>477</v>
      </c>
      <c r="E12" s="25">
        <v>20000</v>
      </c>
      <c r="F12" s="27" t="s">
        <v>478</v>
      </c>
      <c r="G12" s="31">
        <v>100</v>
      </c>
      <c r="H12" s="20">
        <v>15</v>
      </c>
      <c r="I12" s="20">
        <v>20</v>
      </c>
      <c r="J12" s="20">
        <v>60</v>
      </c>
      <c r="K12" s="32" t="str">
        <f t="shared" si="0"/>
        <v>매우 우수</v>
      </c>
      <c r="L12" s="25">
        <v>20000</v>
      </c>
      <c r="M12" s="34">
        <v>20000</v>
      </c>
    </row>
    <row r="13" spans="1:13" s="5" customFormat="1" ht="50.1" customHeight="1" x14ac:dyDescent="0.3">
      <c r="A13" s="89" t="s">
        <v>16</v>
      </c>
      <c r="B13" s="19" t="s">
        <v>479</v>
      </c>
      <c r="C13" s="90" t="s">
        <v>240</v>
      </c>
      <c r="D13" s="19" t="s">
        <v>480</v>
      </c>
      <c r="E13" s="25">
        <v>6400</v>
      </c>
      <c r="F13" s="28" t="s">
        <v>481</v>
      </c>
      <c r="G13" s="31">
        <f>SUM(H13:J13)</f>
        <v>95</v>
      </c>
      <c r="H13" s="20">
        <v>15</v>
      </c>
      <c r="I13" s="20">
        <v>20</v>
      </c>
      <c r="J13" s="20">
        <v>60</v>
      </c>
      <c r="K13" s="32" t="str">
        <f t="shared" si="0"/>
        <v>매우 우수</v>
      </c>
      <c r="L13" s="25">
        <v>6400</v>
      </c>
      <c r="M13" s="34">
        <v>6400</v>
      </c>
    </row>
    <row r="14" spans="1:13" s="5" customFormat="1" ht="50.1" customHeight="1" x14ac:dyDescent="0.3">
      <c r="A14" s="89" t="s">
        <v>16</v>
      </c>
      <c r="B14" s="19" t="s">
        <v>479</v>
      </c>
      <c r="C14" s="90" t="s">
        <v>55</v>
      </c>
      <c r="D14" s="19" t="s">
        <v>482</v>
      </c>
      <c r="E14" s="25">
        <v>5500</v>
      </c>
      <c r="F14" s="27" t="s">
        <v>481</v>
      </c>
      <c r="G14" s="31">
        <f>SUM(H14:J14)</f>
        <v>80</v>
      </c>
      <c r="H14" s="20">
        <v>15</v>
      </c>
      <c r="I14" s="20">
        <v>15</v>
      </c>
      <c r="J14" s="20">
        <v>50</v>
      </c>
      <c r="K14" s="32" t="str">
        <f t="shared" si="0"/>
        <v>우수</v>
      </c>
      <c r="L14" s="25">
        <v>5500</v>
      </c>
      <c r="M14" s="34">
        <v>5500</v>
      </c>
    </row>
    <row r="15" spans="1:13" s="5" customFormat="1" ht="50.1" customHeight="1" x14ac:dyDescent="0.3">
      <c r="A15" s="89" t="s">
        <v>16</v>
      </c>
      <c r="B15" s="19" t="s">
        <v>483</v>
      </c>
      <c r="C15" s="90" t="s">
        <v>74</v>
      </c>
      <c r="D15" s="62" t="s">
        <v>484</v>
      </c>
      <c r="E15" s="117">
        <v>5000</v>
      </c>
      <c r="F15" s="86" t="s">
        <v>485</v>
      </c>
      <c r="G15" s="87">
        <f>SUM(H15:J15)</f>
        <v>100</v>
      </c>
      <c r="H15" s="20">
        <v>15</v>
      </c>
      <c r="I15" s="20">
        <v>25</v>
      </c>
      <c r="J15" s="20">
        <v>60</v>
      </c>
      <c r="K15" s="32" t="str">
        <f t="shared" si="0"/>
        <v>매우 우수</v>
      </c>
      <c r="L15" s="25">
        <v>4880</v>
      </c>
      <c r="M15" s="34">
        <v>4880</v>
      </c>
    </row>
    <row r="16" spans="1:13" s="5" customFormat="1" ht="50.1" customHeight="1" x14ac:dyDescent="0.3">
      <c r="A16" s="89" t="s">
        <v>16</v>
      </c>
      <c r="B16" s="19" t="s">
        <v>483</v>
      </c>
      <c r="C16" s="90" t="s">
        <v>74</v>
      </c>
      <c r="D16" s="62" t="s">
        <v>486</v>
      </c>
      <c r="E16" s="118">
        <v>40000</v>
      </c>
      <c r="F16" s="86" t="s">
        <v>487</v>
      </c>
      <c r="G16" s="87">
        <f t="shared" ref="G16:G35" si="1">SUM(H16:J16)</f>
        <v>100</v>
      </c>
      <c r="H16" s="20">
        <v>15</v>
      </c>
      <c r="I16" s="20">
        <v>25</v>
      </c>
      <c r="J16" s="20">
        <v>60</v>
      </c>
      <c r="K16" s="32" t="str">
        <f t="shared" si="0"/>
        <v>매우 우수</v>
      </c>
      <c r="L16" s="25">
        <v>40000</v>
      </c>
      <c r="M16" s="34">
        <v>40000</v>
      </c>
    </row>
    <row r="17" spans="1:13" s="5" customFormat="1" ht="50.1" customHeight="1" x14ac:dyDescent="0.3">
      <c r="A17" s="89" t="s">
        <v>16</v>
      </c>
      <c r="B17" s="19" t="s">
        <v>483</v>
      </c>
      <c r="C17" s="90" t="s">
        <v>74</v>
      </c>
      <c r="D17" s="62" t="s">
        <v>488</v>
      </c>
      <c r="E17" s="118">
        <v>20000</v>
      </c>
      <c r="F17" s="86" t="s">
        <v>489</v>
      </c>
      <c r="G17" s="87">
        <f t="shared" si="1"/>
        <v>100</v>
      </c>
      <c r="H17" s="20">
        <v>15</v>
      </c>
      <c r="I17" s="20">
        <v>25</v>
      </c>
      <c r="J17" s="20">
        <v>60</v>
      </c>
      <c r="K17" s="32" t="str">
        <f t="shared" si="0"/>
        <v>매우 우수</v>
      </c>
      <c r="L17" s="25">
        <v>20000</v>
      </c>
      <c r="M17" s="34">
        <v>20000</v>
      </c>
    </row>
    <row r="18" spans="1:13" s="5" customFormat="1" ht="50.1" customHeight="1" x14ac:dyDescent="0.3">
      <c r="A18" s="89" t="s">
        <v>16</v>
      </c>
      <c r="B18" s="19" t="s">
        <v>483</v>
      </c>
      <c r="C18" s="90" t="s">
        <v>55</v>
      </c>
      <c r="D18" s="62" t="s">
        <v>490</v>
      </c>
      <c r="E18" s="118">
        <v>10000</v>
      </c>
      <c r="F18" s="86" t="s">
        <v>491</v>
      </c>
      <c r="G18" s="87">
        <f t="shared" si="1"/>
        <v>95</v>
      </c>
      <c r="H18" s="20">
        <v>15</v>
      </c>
      <c r="I18" s="20">
        <v>25</v>
      </c>
      <c r="J18" s="20">
        <v>55</v>
      </c>
      <c r="K18" s="32" t="str">
        <f t="shared" si="0"/>
        <v>매우 우수</v>
      </c>
      <c r="L18" s="25">
        <v>9100</v>
      </c>
      <c r="M18" s="34">
        <v>9100</v>
      </c>
    </row>
    <row r="19" spans="1:13" s="5" customFormat="1" ht="50.1" customHeight="1" x14ac:dyDescent="0.3">
      <c r="A19" s="89" t="s">
        <v>16</v>
      </c>
      <c r="B19" s="19" t="s">
        <v>492</v>
      </c>
      <c r="C19" s="90" t="s">
        <v>74</v>
      </c>
      <c r="D19" s="62" t="s">
        <v>493</v>
      </c>
      <c r="E19" s="118">
        <v>2000</v>
      </c>
      <c r="F19" s="86" t="s">
        <v>494</v>
      </c>
      <c r="G19" s="87">
        <f t="shared" si="1"/>
        <v>60</v>
      </c>
      <c r="H19" s="20">
        <v>15</v>
      </c>
      <c r="I19" s="20">
        <v>25</v>
      </c>
      <c r="J19" s="20">
        <v>20</v>
      </c>
      <c r="K19" s="32" t="str">
        <f t="shared" si="0"/>
        <v>보통</v>
      </c>
      <c r="L19" s="25">
        <v>0</v>
      </c>
      <c r="M19" s="34">
        <v>0</v>
      </c>
    </row>
    <row r="20" spans="1:13" s="5" customFormat="1" ht="50.1" customHeight="1" x14ac:dyDescent="0.3">
      <c r="A20" s="89" t="s">
        <v>16</v>
      </c>
      <c r="B20" s="19" t="s">
        <v>492</v>
      </c>
      <c r="C20" s="90" t="s">
        <v>74</v>
      </c>
      <c r="D20" s="62" t="s">
        <v>495</v>
      </c>
      <c r="E20" s="118">
        <v>650</v>
      </c>
      <c r="F20" s="86" t="s">
        <v>494</v>
      </c>
      <c r="G20" s="87">
        <f t="shared" si="1"/>
        <v>100</v>
      </c>
      <c r="H20" s="20">
        <v>15</v>
      </c>
      <c r="I20" s="20">
        <v>25</v>
      </c>
      <c r="J20" s="20">
        <v>60</v>
      </c>
      <c r="K20" s="32" t="str">
        <f t="shared" si="0"/>
        <v>매우 우수</v>
      </c>
      <c r="L20" s="25">
        <v>650</v>
      </c>
      <c r="M20" s="34">
        <v>650</v>
      </c>
    </row>
    <row r="21" spans="1:13" s="5" customFormat="1" ht="50.1" customHeight="1" x14ac:dyDescent="0.3">
      <c r="A21" s="89" t="s">
        <v>16</v>
      </c>
      <c r="B21" s="19" t="s">
        <v>492</v>
      </c>
      <c r="C21" s="90" t="s">
        <v>74</v>
      </c>
      <c r="D21" s="62" t="s">
        <v>496</v>
      </c>
      <c r="E21" s="118">
        <v>1350</v>
      </c>
      <c r="F21" s="86" t="s">
        <v>494</v>
      </c>
      <c r="G21" s="87">
        <f t="shared" si="1"/>
        <v>100</v>
      </c>
      <c r="H21" s="20">
        <v>15</v>
      </c>
      <c r="I21" s="20">
        <v>25</v>
      </c>
      <c r="J21" s="20">
        <v>60</v>
      </c>
      <c r="K21" s="32" t="str">
        <f t="shared" si="0"/>
        <v>매우 우수</v>
      </c>
      <c r="L21" s="25">
        <v>1350</v>
      </c>
      <c r="M21" s="34">
        <v>1350</v>
      </c>
    </row>
    <row r="22" spans="1:13" s="5" customFormat="1" ht="50.1" customHeight="1" x14ac:dyDescent="0.3">
      <c r="A22" s="89" t="s">
        <v>16</v>
      </c>
      <c r="B22" s="19" t="s">
        <v>492</v>
      </c>
      <c r="C22" s="90" t="s">
        <v>74</v>
      </c>
      <c r="D22" s="62" t="s">
        <v>497</v>
      </c>
      <c r="E22" s="118">
        <v>2200</v>
      </c>
      <c r="F22" s="86" t="s">
        <v>498</v>
      </c>
      <c r="G22" s="87">
        <f t="shared" si="1"/>
        <v>100</v>
      </c>
      <c r="H22" s="20">
        <v>15</v>
      </c>
      <c r="I22" s="20">
        <v>25</v>
      </c>
      <c r="J22" s="20">
        <v>60</v>
      </c>
      <c r="K22" s="32" t="str">
        <f t="shared" si="0"/>
        <v>매우 우수</v>
      </c>
      <c r="L22" s="25">
        <v>1980</v>
      </c>
      <c r="M22" s="34">
        <v>1980</v>
      </c>
    </row>
    <row r="23" spans="1:13" s="5" customFormat="1" ht="50.1" customHeight="1" x14ac:dyDescent="0.3">
      <c r="A23" s="89" t="s">
        <v>16</v>
      </c>
      <c r="B23" s="19" t="s">
        <v>492</v>
      </c>
      <c r="C23" s="90" t="s">
        <v>74</v>
      </c>
      <c r="D23" s="62" t="s">
        <v>499</v>
      </c>
      <c r="E23" s="118">
        <v>1902</v>
      </c>
      <c r="F23" s="86" t="s">
        <v>498</v>
      </c>
      <c r="G23" s="87">
        <f t="shared" si="1"/>
        <v>60</v>
      </c>
      <c r="H23" s="20">
        <v>15</v>
      </c>
      <c r="I23" s="20">
        <v>25</v>
      </c>
      <c r="J23" s="20">
        <v>20</v>
      </c>
      <c r="K23" s="32" t="str">
        <f t="shared" si="0"/>
        <v>보통</v>
      </c>
      <c r="L23" s="25">
        <v>0</v>
      </c>
      <c r="M23" s="34">
        <v>0</v>
      </c>
    </row>
    <row r="24" spans="1:13" s="5" customFormat="1" ht="50.1" customHeight="1" x14ac:dyDescent="0.3">
      <c r="A24" s="89" t="s">
        <v>16</v>
      </c>
      <c r="B24" s="19" t="s">
        <v>492</v>
      </c>
      <c r="C24" s="90" t="s">
        <v>74</v>
      </c>
      <c r="D24" s="62" t="s">
        <v>500</v>
      </c>
      <c r="E24" s="118">
        <v>4480</v>
      </c>
      <c r="F24" s="86" t="s">
        <v>498</v>
      </c>
      <c r="G24" s="87">
        <f t="shared" si="1"/>
        <v>100</v>
      </c>
      <c r="H24" s="20">
        <v>15</v>
      </c>
      <c r="I24" s="20">
        <v>25</v>
      </c>
      <c r="J24" s="20">
        <v>60</v>
      </c>
      <c r="K24" s="32" t="str">
        <f t="shared" si="0"/>
        <v>매우 우수</v>
      </c>
      <c r="L24" s="25">
        <v>4480</v>
      </c>
      <c r="M24" s="34">
        <v>4480</v>
      </c>
    </row>
    <row r="25" spans="1:13" s="5" customFormat="1" ht="50.1" customHeight="1" x14ac:dyDescent="0.3">
      <c r="A25" s="89" t="s">
        <v>16</v>
      </c>
      <c r="B25" s="19" t="s">
        <v>492</v>
      </c>
      <c r="C25" s="90" t="s">
        <v>74</v>
      </c>
      <c r="D25" s="62" t="s">
        <v>501</v>
      </c>
      <c r="E25" s="118">
        <v>1800</v>
      </c>
      <c r="F25" s="86" t="s">
        <v>502</v>
      </c>
      <c r="G25" s="87">
        <f t="shared" si="1"/>
        <v>60</v>
      </c>
      <c r="H25" s="20">
        <v>15</v>
      </c>
      <c r="I25" s="20">
        <v>25</v>
      </c>
      <c r="J25" s="20">
        <v>20</v>
      </c>
      <c r="K25" s="32" t="str">
        <f t="shared" si="0"/>
        <v>보통</v>
      </c>
      <c r="L25" s="25">
        <v>0</v>
      </c>
      <c r="M25" s="34">
        <v>0</v>
      </c>
    </row>
    <row r="26" spans="1:13" s="5" customFormat="1" ht="50.1" customHeight="1" x14ac:dyDescent="0.3">
      <c r="A26" s="89" t="s">
        <v>16</v>
      </c>
      <c r="B26" s="19" t="s">
        <v>492</v>
      </c>
      <c r="C26" s="90" t="s">
        <v>74</v>
      </c>
      <c r="D26" s="62" t="s">
        <v>503</v>
      </c>
      <c r="E26" s="118">
        <v>1400</v>
      </c>
      <c r="F26" s="86" t="s">
        <v>502</v>
      </c>
      <c r="G26" s="87">
        <f t="shared" si="1"/>
        <v>60</v>
      </c>
      <c r="H26" s="20">
        <v>15</v>
      </c>
      <c r="I26" s="20">
        <v>25</v>
      </c>
      <c r="J26" s="20">
        <v>20</v>
      </c>
      <c r="K26" s="32" t="str">
        <f t="shared" si="0"/>
        <v>보통</v>
      </c>
      <c r="L26" s="25">
        <v>0</v>
      </c>
      <c r="M26" s="34">
        <v>0</v>
      </c>
    </row>
    <row r="27" spans="1:13" s="5" customFormat="1" ht="50.1" customHeight="1" x14ac:dyDescent="0.3">
      <c r="A27" s="89" t="s">
        <v>16</v>
      </c>
      <c r="B27" s="19" t="s">
        <v>492</v>
      </c>
      <c r="C27" s="90" t="s">
        <v>74</v>
      </c>
      <c r="D27" s="62" t="s">
        <v>504</v>
      </c>
      <c r="E27" s="118">
        <v>4500</v>
      </c>
      <c r="F27" s="86" t="s">
        <v>502</v>
      </c>
      <c r="G27" s="87">
        <f t="shared" si="1"/>
        <v>60</v>
      </c>
      <c r="H27" s="20">
        <v>15</v>
      </c>
      <c r="I27" s="20">
        <v>25</v>
      </c>
      <c r="J27" s="20">
        <v>20</v>
      </c>
      <c r="K27" s="32" t="str">
        <f t="shared" si="0"/>
        <v>보통</v>
      </c>
      <c r="L27" s="25">
        <v>0</v>
      </c>
      <c r="M27" s="34">
        <v>0</v>
      </c>
    </row>
    <row r="28" spans="1:13" s="5" customFormat="1" ht="50.1" customHeight="1" x14ac:dyDescent="0.3">
      <c r="A28" s="89" t="s">
        <v>16</v>
      </c>
      <c r="B28" s="19" t="s">
        <v>492</v>
      </c>
      <c r="C28" s="90" t="s">
        <v>74</v>
      </c>
      <c r="D28" s="62" t="s">
        <v>505</v>
      </c>
      <c r="E28" s="118">
        <v>3590</v>
      </c>
      <c r="F28" s="86" t="s">
        <v>502</v>
      </c>
      <c r="G28" s="87">
        <f t="shared" si="1"/>
        <v>60</v>
      </c>
      <c r="H28" s="20">
        <v>15</v>
      </c>
      <c r="I28" s="20">
        <v>25</v>
      </c>
      <c r="J28" s="20">
        <v>20</v>
      </c>
      <c r="K28" s="32" t="str">
        <f t="shared" si="0"/>
        <v>보통</v>
      </c>
      <c r="L28" s="25">
        <v>0</v>
      </c>
      <c r="M28" s="34">
        <v>0</v>
      </c>
    </row>
    <row r="29" spans="1:13" s="5" customFormat="1" ht="50.1" customHeight="1" x14ac:dyDescent="0.3">
      <c r="A29" s="89" t="s">
        <v>16</v>
      </c>
      <c r="B29" s="19" t="s">
        <v>492</v>
      </c>
      <c r="C29" s="90" t="s">
        <v>240</v>
      </c>
      <c r="D29" s="62" t="s">
        <v>506</v>
      </c>
      <c r="E29" s="118">
        <v>69735</v>
      </c>
      <c r="F29" s="86" t="s">
        <v>494</v>
      </c>
      <c r="G29" s="87">
        <f t="shared" si="1"/>
        <v>100</v>
      </c>
      <c r="H29" s="20">
        <v>15</v>
      </c>
      <c r="I29" s="20">
        <v>25</v>
      </c>
      <c r="J29" s="20">
        <v>60</v>
      </c>
      <c r="K29" s="32" t="str">
        <f t="shared" si="0"/>
        <v>매우 우수</v>
      </c>
      <c r="L29" s="25">
        <v>69735</v>
      </c>
      <c r="M29" s="34">
        <v>69735</v>
      </c>
    </row>
    <row r="30" spans="1:13" s="5" customFormat="1" ht="50.1" customHeight="1" x14ac:dyDescent="0.3">
      <c r="A30" s="89" t="s">
        <v>16</v>
      </c>
      <c r="B30" s="19" t="s">
        <v>492</v>
      </c>
      <c r="C30" s="90" t="s">
        <v>240</v>
      </c>
      <c r="D30" s="62" t="s">
        <v>507</v>
      </c>
      <c r="E30" s="118">
        <v>27000</v>
      </c>
      <c r="F30" s="86" t="s">
        <v>498</v>
      </c>
      <c r="G30" s="87">
        <f t="shared" si="1"/>
        <v>100</v>
      </c>
      <c r="H30" s="20">
        <v>15</v>
      </c>
      <c r="I30" s="20">
        <v>25</v>
      </c>
      <c r="J30" s="20">
        <v>60</v>
      </c>
      <c r="K30" s="32" t="str">
        <f t="shared" si="0"/>
        <v>매우 우수</v>
      </c>
      <c r="L30" s="25">
        <v>27000</v>
      </c>
      <c r="M30" s="34">
        <v>27000</v>
      </c>
    </row>
    <row r="31" spans="1:13" s="5" customFormat="1" ht="50.1" customHeight="1" x14ac:dyDescent="0.3">
      <c r="A31" s="89" t="s">
        <v>16</v>
      </c>
      <c r="B31" s="19" t="s">
        <v>492</v>
      </c>
      <c r="C31" s="90" t="s">
        <v>240</v>
      </c>
      <c r="D31" s="62" t="s">
        <v>508</v>
      </c>
      <c r="E31" s="118">
        <v>17000</v>
      </c>
      <c r="F31" s="86" t="s">
        <v>502</v>
      </c>
      <c r="G31" s="87">
        <f t="shared" si="1"/>
        <v>100</v>
      </c>
      <c r="H31" s="20">
        <v>15</v>
      </c>
      <c r="I31" s="20">
        <v>25</v>
      </c>
      <c r="J31" s="20">
        <v>60</v>
      </c>
      <c r="K31" s="32" t="str">
        <f t="shared" si="0"/>
        <v>매우 우수</v>
      </c>
      <c r="L31" s="25">
        <v>17000</v>
      </c>
      <c r="M31" s="34">
        <v>17000</v>
      </c>
    </row>
    <row r="32" spans="1:13" s="5" customFormat="1" ht="50.1" customHeight="1" x14ac:dyDescent="0.3">
      <c r="A32" s="89" t="s">
        <v>16</v>
      </c>
      <c r="B32" s="19" t="s">
        <v>492</v>
      </c>
      <c r="C32" s="90" t="s">
        <v>55</v>
      </c>
      <c r="D32" s="62" t="s">
        <v>509</v>
      </c>
      <c r="E32" s="118">
        <v>8500</v>
      </c>
      <c r="F32" s="86" t="s">
        <v>494</v>
      </c>
      <c r="G32" s="87">
        <f t="shared" si="1"/>
        <v>100</v>
      </c>
      <c r="H32" s="20">
        <v>15</v>
      </c>
      <c r="I32" s="20">
        <v>25</v>
      </c>
      <c r="J32" s="20">
        <v>60</v>
      </c>
      <c r="K32" s="32" t="str">
        <f t="shared" si="0"/>
        <v>매우 우수</v>
      </c>
      <c r="L32" s="25">
        <v>8500</v>
      </c>
      <c r="M32" s="34">
        <v>8500</v>
      </c>
    </row>
    <row r="33" spans="1:13" s="5" customFormat="1" ht="50.1" customHeight="1" x14ac:dyDescent="0.3">
      <c r="A33" s="89" t="s">
        <v>16</v>
      </c>
      <c r="B33" s="19" t="s">
        <v>492</v>
      </c>
      <c r="C33" s="90" t="s">
        <v>55</v>
      </c>
      <c r="D33" s="62" t="s">
        <v>510</v>
      </c>
      <c r="E33" s="118">
        <v>10000</v>
      </c>
      <c r="F33" s="86" t="s">
        <v>494</v>
      </c>
      <c r="G33" s="87">
        <f t="shared" si="1"/>
        <v>60</v>
      </c>
      <c r="H33" s="20">
        <v>15</v>
      </c>
      <c r="I33" s="20">
        <v>25</v>
      </c>
      <c r="J33" s="20">
        <v>20</v>
      </c>
      <c r="K33" s="32" t="str">
        <f t="shared" si="0"/>
        <v>보통</v>
      </c>
      <c r="L33" s="25">
        <v>0</v>
      </c>
      <c r="M33" s="34">
        <v>0</v>
      </c>
    </row>
    <row r="34" spans="1:13" s="5" customFormat="1" ht="50.1" customHeight="1" x14ac:dyDescent="0.3">
      <c r="A34" s="89" t="s">
        <v>16</v>
      </c>
      <c r="B34" s="19" t="s">
        <v>492</v>
      </c>
      <c r="C34" s="90" t="s">
        <v>55</v>
      </c>
      <c r="D34" s="62" t="s">
        <v>511</v>
      </c>
      <c r="E34" s="118">
        <v>5000</v>
      </c>
      <c r="F34" s="86" t="s">
        <v>498</v>
      </c>
      <c r="G34" s="87">
        <f t="shared" si="1"/>
        <v>100</v>
      </c>
      <c r="H34" s="20">
        <v>15</v>
      </c>
      <c r="I34" s="20">
        <v>25</v>
      </c>
      <c r="J34" s="20">
        <v>60</v>
      </c>
      <c r="K34" s="32" t="str">
        <f t="shared" si="0"/>
        <v>매우 우수</v>
      </c>
      <c r="L34" s="25">
        <v>5000</v>
      </c>
      <c r="M34" s="34">
        <v>5000</v>
      </c>
    </row>
    <row r="35" spans="1:13" s="5" customFormat="1" ht="50.1" customHeight="1" x14ac:dyDescent="0.3">
      <c r="A35" s="89" t="s">
        <v>16</v>
      </c>
      <c r="B35" s="19" t="s">
        <v>512</v>
      </c>
      <c r="C35" s="90" t="s">
        <v>37</v>
      </c>
      <c r="D35" s="62" t="s">
        <v>513</v>
      </c>
      <c r="E35" s="118">
        <v>380000</v>
      </c>
      <c r="F35" s="88" t="s">
        <v>494</v>
      </c>
      <c r="G35" s="87">
        <f t="shared" si="1"/>
        <v>100</v>
      </c>
      <c r="H35" s="20">
        <v>15</v>
      </c>
      <c r="I35" s="20">
        <v>25</v>
      </c>
      <c r="J35" s="20">
        <v>60</v>
      </c>
      <c r="K35" s="32" t="str">
        <f t="shared" si="0"/>
        <v>매우 우수</v>
      </c>
      <c r="L35" s="25">
        <v>380000</v>
      </c>
      <c r="M35" s="34">
        <v>380000</v>
      </c>
    </row>
    <row r="36" spans="1:13" s="5" customFormat="1" ht="20.100000000000001" customHeight="1" x14ac:dyDescent="0.3">
      <c r="A36" s="21" t="s">
        <v>29</v>
      </c>
      <c r="B36" s="15" t="str">
        <f>SUBTOTAL(3,B37:B40)&amp;"사업"</f>
        <v>4사업</v>
      </c>
      <c r="C36" s="16"/>
      <c r="D36" s="17"/>
      <c r="E36" s="73">
        <f>SUM(E37:E40)</f>
        <v>3350000</v>
      </c>
      <c r="F36" s="29"/>
      <c r="G36" s="18"/>
      <c r="H36" s="18"/>
      <c r="I36" s="18"/>
      <c r="J36" s="18"/>
      <c r="K36" s="30"/>
      <c r="L36" s="78">
        <f>SUM(L37:L40)</f>
        <v>3346064</v>
      </c>
      <c r="M36" s="71">
        <f>SUM(M37:M40)</f>
        <v>3346064</v>
      </c>
    </row>
    <row r="37" spans="1:13" s="5" customFormat="1" ht="50.1" customHeight="1" x14ac:dyDescent="0.3">
      <c r="A37" s="89" t="s">
        <v>29</v>
      </c>
      <c r="B37" s="19" t="s">
        <v>167</v>
      </c>
      <c r="C37" s="90" t="s">
        <v>55</v>
      </c>
      <c r="D37" s="19" t="s">
        <v>168</v>
      </c>
      <c r="E37" s="25">
        <v>16000</v>
      </c>
      <c r="F37" s="28" t="s">
        <v>169</v>
      </c>
      <c r="G37" s="31">
        <f>SUM(H37:J37)</f>
        <v>100</v>
      </c>
      <c r="H37" s="20">
        <v>15</v>
      </c>
      <c r="I37" s="20">
        <v>25</v>
      </c>
      <c r="J37" s="20">
        <v>60</v>
      </c>
      <c r="K37" s="32" t="str">
        <f>IF(G37&gt;=90,"매우 우수",IF(G37&gt;=80,"우수",IF(G37&gt;=60,"보통",IF(G37&gt;=50,"미흡",IF(50&gt;G37,"매우미흡")))))</f>
        <v>매우 우수</v>
      </c>
      <c r="L37" s="37">
        <v>12669</v>
      </c>
      <c r="M37" s="34">
        <v>12669</v>
      </c>
    </row>
    <row r="38" spans="1:13" s="5" customFormat="1" ht="50.1" customHeight="1" x14ac:dyDescent="0.3">
      <c r="A38" s="89" t="s">
        <v>29</v>
      </c>
      <c r="B38" s="19" t="s">
        <v>170</v>
      </c>
      <c r="C38" s="90" t="s">
        <v>74</v>
      </c>
      <c r="D38" s="19" t="s">
        <v>171</v>
      </c>
      <c r="E38" s="25">
        <v>4000</v>
      </c>
      <c r="F38" s="27" t="s">
        <v>172</v>
      </c>
      <c r="G38" s="31">
        <f t="shared" ref="G38" si="2">SUM(H38:J38)</f>
        <v>95</v>
      </c>
      <c r="H38" s="20">
        <v>12</v>
      </c>
      <c r="I38" s="20">
        <v>24</v>
      </c>
      <c r="J38" s="20">
        <v>59</v>
      </c>
      <c r="K38" s="32" t="str">
        <f t="shared" ref="K38:K40" si="3">IF(G38&gt;=90,"매우 우수",IF(G38&gt;=80,"우수",IF(G38&gt;=60,"보통",IF(G38&gt;=50,"미흡",IF(50&gt;G38,"매우미흡")))))</f>
        <v>매우 우수</v>
      </c>
      <c r="L38" s="37">
        <v>3825</v>
      </c>
      <c r="M38" s="34">
        <v>3825</v>
      </c>
    </row>
    <row r="39" spans="1:13" s="5" customFormat="1" ht="50.1" customHeight="1" x14ac:dyDescent="0.3">
      <c r="A39" s="89" t="s">
        <v>29</v>
      </c>
      <c r="B39" s="19" t="s">
        <v>173</v>
      </c>
      <c r="C39" s="90" t="s">
        <v>174</v>
      </c>
      <c r="D39" s="19" t="s">
        <v>175</v>
      </c>
      <c r="E39" s="25">
        <v>3300000</v>
      </c>
      <c r="F39" s="28" t="s">
        <v>176</v>
      </c>
      <c r="G39" s="31">
        <f>SUM(H39:J39)</f>
        <v>95</v>
      </c>
      <c r="H39" s="20">
        <v>10</v>
      </c>
      <c r="I39" s="20">
        <v>25</v>
      </c>
      <c r="J39" s="20">
        <v>60</v>
      </c>
      <c r="K39" s="32" t="str">
        <f>IF(G39&gt;=90,"매우 우수",IF(G39&gt;=80,"우수",IF(G39&gt;=60,"보통",IF(G39&gt;=50,"미흡",IF(50&gt;G39,"매우미흡")))))</f>
        <v>매우 우수</v>
      </c>
      <c r="L39" s="37">
        <v>3299570</v>
      </c>
      <c r="M39" s="34">
        <v>3299570</v>
      </c>
    </row>
    <row r="40" spans="1:13" s="5" customFormat="1" ht="50.1" customHeight="1" x14ac:dyDescent="0.3">
      <c r="A40" s="89" t="s">
        <v>29</v>
      </c>
      <c r="B40" s="19" t="s">
        <v>177</v>
      </c>
      <c r="C40" s="90" t="s">
        <v>174</v>
      </c>
      <c r="D40" s="19" t="s">
        <v>178</v>
      </c>
      <c r="E40" s="25">
        <v>30000</v>
      </c>
      <c r="F40" s="27" t="s">
        <v>179</v>
      </c>
      <c r="G40" s="31">
        <f>SUM(H40:J40)</f>
        <v>95</v>
      </c>
      <c r="H40" s="20">
        <v>12</v>
      </c>
      <c r="I40" s="20">
        <v>23</v>
      </c>
      <c r="J40" s="20">
        <v>60</v>
      </c>
      <c r="K40" s="32" t="str">
        <f t="shared" si="3"/>
        <v>매우 우수</v>
      </c>
      <c r="L40" s="37">
        <v>30000</v>
      </c>
      <c r="M40" s="34">
        <v>30000</v>
      </c>
    </row>
    <row r="41" spans="1:13" s="5" customFormat="1" ht="20.100000000000001" customHeight="1" x14ac:dyDescent="0.3">
      <c r="A41" s="21" t="s">
        <v>30</v>
      </c>
      <c r="B41" s="15" t="str">
        <f>SUBTOTAL(3,B42:B44)&amp;"사업"</f>
        <v>1사업</v>
      </c>
      <c r="C41" s="16"/>
      <c r="D41" s="17"/>
      <c r="E41" s="73">
        <f>SUM(E42:E44)</f>
        <v>59925</v>
      </c>
      <c r="F41" s="29"/>
      <c r="G41" s="18"/>
      <c r="H41" s="18"/>
      <c r="I41" s="18"/>
      <c r="J41" s="18"/>
      <c r="K41" s="30"/>
      <c r="L41" s="78">
        <f>SUM(L42:L44)</f>
        <v>59925</v>
      </c>
      <c r="M41" s="71">
        <f>SUM(M42:M44)</f>
        <v>0</v>
      </c>
    </row>
    <row r="42" spans="1:13" s="5" customFormat="1" ht="49.5" customHeight="1" x14ac:dyDescent="0.3">
      <c r="A42" s="91" t="s">
        <v>30</v>
      </c>
      <c r="B42" s="92" t="s">
        <v>163</v>
      </c>
      <c r="C42" s="92" t="s">
        <v>37</v>
      </c>
      <c r="D42" s="92" t="s">
        <v>163</v>
      </c>
      <c r="E42" s="93">
        <v>59925</v>
      </c>
      <c r="F42" s="28" t="s">
        <v>164</v>
      </c>
      <c r="G42" s="31">
        <f>SUM(H42:J42)</f>
        <v>95</v>
      </c>
      <c r="H42" s="20">
        <v>15</v>
      </c>
      <c r="I42" s="20">
        <v>25</v>
      </c>
      <c r="J42" s="20">
        <v>55</v>
      </c>
      <c r="K42" s="32" t="str">
        <f>IF(G42&gt;=90,"매우 우수",IF(G42&gt;=80,"우수",IF(G42&gt;=60,"보통",IF(G42&gt;=50,"미흡",IF(50&gt;G42,"매우미흡")))))</f>
        <v>매우 우수</v>
      </c>
      <c r="L42" s="37">
        <v>10430</v>
      </c>
      <c r="M42" s="34">
        <v>0</v>
      </c>
    </row>
    <row r="43" spans="1:13" s="5" customFormat="1" ht="49.5" customHeight="1" x14ac:dyDescent="0.3">
      <c r="A43" s="91"/>
      <c r="B43" s="92"/>
      <c r="C43" s="92"/>
      <c r="D43" s="92"/>
      <c r="E43" s="93"/>
      <c r="F43" s="28" t="s">
        <v>165</v>
      </c>
      <c r="G43" s="31">
        <f>SUM(H43:J43)</f>
        <v>95</v>
      </c>
      <c r="H43" s="20">
        <v>15</v>
      </c>
      <c r="I43" s="20">
        <v>25</v>
      </c>
      <c r="J43" s="20">
        <v>55</v>
      </c>
      <c r="K43" s="32" t="str">
        <f>IF(G43&gt;=90,"매우 우수",IF(G43&gt;=80,"우수",IF(G43&gt;=60,"보통",IF(G43&gt;=50,"미흡",IF(50&gt;G43,"매우미흡")))))</f>
        <v>매우 우수</v>
      </c>
      <c r="L43" s="37">
        <v>33070</v>
      </c>
      <c r="M43" s="34">
        <v>0</v>
      </c>
    </row>
    <row r="44" spans="1:13" s="5" customFormat="1" ht="49.5" customHeight="1" x14ac:dyDescent="0.3">
      <c r="A44" s="91"/>
      <c r="B44" s="92"/>
      <c r="C44" s="92"/>
      <c r="D44" s="92"/>
      <c r="E44" s="93"/>
      <c r="F44" s="28" t="s">
        <v>166</v>
      </c>
      <c r="G44" s="31">
        <f>SUM(H44:J44)</f>
        <v>90</v>
      </c>
      <c r="H44" s="20">
        <v>15</v>
      </c>
      <c r="I44" s="20">
        <v>25</v>
      </c>
      <c r="J44" s="20">
        <v>50</v>
      </c>
      <c r="K44" s="32" t="str">
        <f>IF(G44&gt;=90,"매우 우수",IF(G44&gt;=80,"우수",IF(G44&gt;=60,"보통",IF(G44&gt;=50,"미흡",IF(50&gt;G44,"매우미흡")))))</f>
        <v>매우 우수</v>
      </c>
      <c r="L44" s="37">
        <v>16425</v>
      </c>
      <c r="M44" s="34">
        <v>0</v>
      </c>
    </row>
    <row r="45" spans="1:13" s="5" customFormat="1" ht="20.100000000000001" customHeight="1" x14ac:dyDescent="0.3">
      <c r="A45" s="21" t="s">
        <v>22</v>
      </c>
      <c r="B45" s="15" t="str">
        <f>SUBTOTAL(3,B46:B49)&amp;"사업"</f>
        <v>4사업</v>
      </c>
      <c r="C45" s="16"/>
      <c r="D45" s="17"/>
      <c r="E45" s="73">
        <f>SUM(E46:E49)</f>
        <v>84000</v>
      </c>
      <c r="F45" s="29"/>
      <c r="G45" s="18"/>
      <c r="H45" s="18"/>
      <c r="I45" s="18"/>
      <c r="J45" s="18"/>
      <c r="K45" s="30"/>
      <c r="L45" s="78">
        <f>SUM(L46:L49)</f>
        <v>70060</v>
      </c>
      <c r="M45" s="71">
        <f>SUM(M46:M49)</f>
        <v>70060</v>
      </c>
    </row>
    <row r="46" spans="1:13" s="5" customFormat="1" ht="50.1" customHeight="1" x14ac:dyDescent="0.3">
      <c r="A46" s="89" t="s">
        <v>22</v>
      </c>
      <c r="B46" s="19" t="s">
        <v>398</v>
      </c>
      <c r="C46" s="90" t="s">
        <v>37</v>
      </c>
      <c r="D46" s="19" t="s">
        <v>398</v>
      </c>
      <c r="E46" s="25">
        <v>10000</v>
      </c>
      <c r="F46" s="27" t="s">
        <v>399</v>
      </c>
      <c r="G46" s="31">
        <f>SUM(H46:J46)</f>
        <v>80</v>
      </c>
      <c r="H46" s="20">
        <v>10</v>
      </c>
      <c r="I46" s="20">
        <v>20</v>
      </c>
      <c r="J46" s="20">
        <v>50</v>
      </c>
      <c r="K46" s="32" t="str">
        <f>IF(G46&gt;=90,"매우 우수",IF(G46&gt;=80,"우수",IF(G46&gt;=60,"보통",IF(G46&gt;=50,"미흡",IF(50&gt;G46,"매우미흡")))))</f>
        <v>우수</v>
      </c>
      <c r="L46" s="37">
        <v>10000</v>
      </c>
      <c r="M46" s="34">
        <v>10000</v>
      </c>
    </row>
    <row r="47" spans="1:13" s="5" customFormat="1" ht="50.1" customHeight="1" x14ac:dyDescent="0.3">
      <c r="A47" s="89" t="s">
        <v>22</v>
      </c>
      <c r="B47" s="19" t="s">
        <v>400</v>
      </c>
      <c r="C47" s="90" t="s">
        <v>37</v>
      </c>
      <c r="D47" s="19" t="s">
        <v>401</v>
      </c>
      <c r="E47" s="112">
        <v>50000</v>
      </c>
      <c r="F47" s="28" t="s">
        <v>402</v>
      </c>
      <c r="G47" s="31">
        <f>SUM(H47:J47)</f>
        <v>90</v>
      </c>
      <c r="H47" s="20">
        <v>15</v>
      </c>
      <c r="I47" s="20">
        <v>20</v>
      </c>
      <c r="J47" s="20">
        <v>55</v>
      </c>
      <c r="K47" s="32" t="s">
        <v>40</v>
      </c>
      <c r="L47" s="37">
        <v>40599</v>
      </c>
      <c r="M47" s="34">
        <v>40599</v>
      </c>
    </row>
    <row r="48" spans="1:13" s="5" customFormat="1" ht="50.1" customHeight="1" x14ac:dyDescent="0.3">
      <c r="A48" s="89" t="s">
        <v>22</v>
      </c>
      <c r="B48" s="19" t="s">
        <v>403</v>
      </c>
      <c r="C48" s="90" t="s">
        <v>55</v>
      </c>
      <c r="D48" s="19" t="s">
        <v>404</v>
      </c>
      <c r="E48" s="112">
        <v>4000</v>
      </c>
      <c r="F48" s="28" t="s">
        <v>405</v>
      </c>
      <c r="G48" s="31">
        <f t="shared" ref="G48:G49" si="4">SUM(H48:J48)</f>
        <v>90</v>
      </c>
      <c r="H48" s="20">
        <v>15</v>
      </c>
      <c r="I48" s="20">
        <v>20</v>
      </c>
      <c r="J48" s="20">
        <v>55</v>
      </c>
      <c r="K48" s="32" t="s">
        <v>40</v>
      </c>
      <c r="L48" s="37">
        <v>4000</v>
      </c>
      <c r="M48" s="34">
        <v>4000</v>
      </c>
    </row>
    <row r="49" spans="1:13" s="5" customFormat="1" ht="50.1" customHeight="1" x14ac:dyDescent="0.3">
      <c r="A49" s="89" t="s">
        <v>22</v>
      </c>
      <c r="B49" s="19" t="s">
        <v>406</v>
      </c>
      <c r="C49" s="90" t="s">
        <v>74</v>
      </c>
      <c r="D49" s="19" t="s">
        <v>406</v>
      </c>
      <c r="E49" s="113">
        <v>20000</v>
      </c>
      <c r="F49" s="28" t="s">
        <v>407</v>
      </c>
      <c r="G49" s="31">
        <f t="shared" si="4"/>
        <v>90</v>
      </c>
      <c r="H49" s="20">
        <v>15</v>
      </c>
      <c r="I49" s="20">
        <v>25</v>
      </c>
      <c r="J49" s="20">
        <v>50</v>
      </c>
      <c r="K49" s="32" t="s">
        <v>40</v>
      </c>
      <c r="L49" s="37">
        <v>15461</v>
      </c>
      <c r="M49" s="34">
        <v>15461</v>
      </c>
    </row>
    <row r="50" spans="1:13" s="5" customFormat="1" ht="20.100000000000001" customHeight="1" x14ac:dyDescent="0.3">
      <c r="A50" s="21" t="s">
        <v>17</v>
      </c>
      <c r="B50" s="15" t="str">
        <f>SUBTOTAL(3,B51:B101)&amp;"사업"</f>
        <v>51사업</v>
      </c>
      <c r="C50" s="16"/>
      <c r="D50" s="17"/>
      <c r="E50" s="73">
        <f>SUM(E51:E101)</f>
        <v>1625410</v>
      </c>
      <c r="F50" s="29"/>
      <c r="G50" s="18"/>
      <c r="H50" s="18"/>
      <c r="I50" s="18"/>
      <c r="J50" s="18"/>
      <c r="K50" s="30"/>
      <c r="L50" s="78">
        <f>SUM(L51:L101)</f>
        <v>1296493</v>
      </c>
      <c r="M50" s="71">
        <f>SUM(M51:M101)</f>
        <v>1296493</v>
      </c>
    </row>
    <row r="51" spans="1:13" s="5" customFormat="1" ht="49.5" customHeight="1" x14ac:dyDescent="0.3">
      <c r="A51" s="89" t="s">
        <v>17</v>
      </c>
      <c r="B51" s="46" t="s">
        <v>213</v>
      </c>
      <c r="C51" s="90" t="s">
        <v>74</v>
      </c>
      <c r="D51" s="46" t="s">
        <v>214</v>
      </c>
      <c r="E51" s="112">
        <v>5000</v>
      </c>
      <c r="F51" s="48" t="s">
        <v>215</v>
      </c>
      <c r="G51" s="31">
        <f>SUM(H51:J51)</f>
        <v>85</v>
      </c>
      <c r="H51" s="20">
        <v>15</v>
      </c>
      <c r="I51" s="20">
        <v>25</v>
      </c>
      <c r="J51" s="20">
        <v>45</v>
      </c>
      <c r="K51" s="32" t="str">
        <f>IF(G51&gt;=90,"매우 우수",IF(G51&gt;=80,"우수",IF(G51&gt;=60,"보통",IF(G51&gt;=50,"미흡",IF(50&gt;G51,"매우미흡")))))</f>
        <v>우수</v>
      </c>
      <c r="L51" s="37">
        <v>5000</v>
      </c>
      <c r="M51" s="49">
        <v>5000</v>
      </c>
    </row>
    <row r="52" spans="1:13" s="5" customFormat="1" ht="49.5" customHeight="1" x14ac:dyDescent="0.3">
      <c r="A52" s="89" t="s">
        <v>17</v>
      </c>
      <c r="B52" s="46" t="s">
        <v>213</v>
      </c>
      <c r="C52" s="90" t="s">
        <v>74</v>
      </c>
      <c r="D52" s="46" t="s">
        <v>216</v>
      </c>
      <c r="E52" s="25">
        <v>6000</v>
      </c>
      <c r="F52" s="48" t="s">
        <v>217</v>
      </c>
      <c r="G52" s="31">
        <f t="shared" ref="G52:G69" si="5">SUM(H52:J52)</f>
        <v>89</v>
      </c>
      <c r="H52" s="20">
        <v>12</v>
      </c>
      <c r="I52" s="20">
        <v>22</v>
      </c>
      <c r="J52" s="20">
        <v>55</v>
      </c>
      <c r="K52" s="32" t="str">
        <f t="shared" ref="K52:K69" si="6">IF(G52&gt;=90,"매우 우수",IF(G52&gt;=80,"우수",IF(G52&gt;=60,"보통",IF(G52&gt;=50,"미흡",IF(50&gt;G52,"매우미흡")))))</f>
        <v>우수</v>
      </c>
      <c r="L52" s="37">
        <v>6000</v>
      </c>
      <c r="M52" s="49">
        <v>6000</v>
      </c>
    </row>
    <row r="53" spans="1:13" s="5" customFormat="1" ht="49.5" customHeight="1" x14ac:dyDescent="0.3">
      <c r="A53" s="89" t="s">
        <v>17</v>
      </c>
      <c r="B53" s="46" t="s">
        <v>213</v>
      </c>
      <c r="C53" s="90" t="s">
        <v>74</v>
      </c>
      <c r="D53" s="46" t="s">
        <v>218</v>
      </c>
      <c r="E53" s="25">
        <v>9000</v>
      </c>
      <c r="F53" s="48" t="s">
        <v>219</v>
      </c>
      <c r="G53" s="31">
        <f t="shared" si="5"/>
        <v>80</v>
      </c>
      <c r="H53" s="20">
        <v>15</v>
      </c>
      <c r="I53" s="20">
        <v>25</v>
      </c>
      <c r="J53" s="20">
        <v>40</v>
      </c>
      <c r="K53" s="32" t="str">
        <f t="shared" si="6"/>
        <v>우수</v>
      </c>
      <c r="L53" s="37">
        <v>4039</v>
      </c>
      <c r="M53" s="49">
        <v>4039</v>
      </c>
    </row>
    <row r="54" spans="1:13" s="5" customFormat="1" ht="49.5" customHeight="1" x14ac:dyDescent="0.3">
      <c r="A54" s="89" t="s">
        <v>17</v>
      </c>
      <c r="B54" s="46" t="s">
        <v>213</v>
      </c>
      <c r="C54" s="90" t="s">
        <v>74</v>
      </c>
      <c r="D54" s="46" t="s">
        <v>220</v>
      </c>
      <c r="E54" s="25">
        <v>20000</v>
      </c>
      <c r="F54" s="48" t="s">
        <v>221</v>
      </c>
      <c r="G54" s="31">
        <f t="shared" si="5"/>
        <v>85</v>
      </c>
      <c r="H54" s="20">
        <v>15</v>
      </c>
      <c r="I54" s="20">
        <v>20</v>
      </c>
      <c r="J54" s="20">
        <v>50</v>
      </c>
      <c r="K54" s="32" t="str">
        <f t="shared" si="6"/>
        <v>우수</v>
      </c>
      <c r="L54" s="37">
        <v>20000</v>
      </c>
      <c r="M54" s="49">
        <v>20000</v>
      </c>
    </row>
    <row r="55" spans="1:13" s="5" customFormat="1" ht="49.5" customHeight="1" x14ac:dyDescent="0.3">
      <c r="A55" s="89" t="s">
        <v>17</v>
      </c>
      <c r="B55" s="46" t="s">
        <v>213</v>
      </c>
      <c r="C55" s="90" t="s">
        <v>74</v>
      </c>
      <c r="D55" s="46" t="s">
        <v>222</v>
      </c>
      <c r="E55" s="25">
        <v>20000</v>
      </c>
      <c r="F55" s="48" t="s">
        <v>223</v>
      </c>
      <c r="G55" s="31">
        <f t="shared" si="5"/>
        <v>85</v>
      </c>
      <c r="H55" s="20">
        <v>15</v>
      </c>
      <c r="I55" s="20">
        <v>20</v>
      </c>
      <c r="J55" s="20">
        <v>50</v>
      </c>
      <c r="K55" s="32" t="str">
        <f t="shared" si="6"/>
        <v>우수</v>
      </c>
      <c r="L55" s="37">
        <v>20000</v>
      </c>
      <c r="M55" s="49">
        <v>20000</v>
      </c>
    </row>
    <row r="56" spans="1:13" s="5" customFormat="1" ht="49.5" customHeight="1" x14ac:dyDescent="0.3">
      <c r="A56" s="89" t="s">
        <v>17</v>
      </c>
      <c r="B56" s="46" t="s">
        <v>213</v>
      </c>
      <c r="C56" s="90" t="s">
        <v>55</v>
      </c>
      <c r="D56" s="46" t="s">
        <v>224</v>
      </c>
      <c r="E56" s="25">
        <v>3000</v>
      </c>
      <c r="F56" s="48" t="s">
        <v>225</v>
      </c>
      <c r="G56" s="31">
        <f t="shared" si="5"/>
        <v>85</v>
      </c>
      <c r="H56" s="20">
        <v>15</v>
      </c>
      <c r="I56" s="20">
        <v>20</v>
      </c>
      <c r="J56" s="20">
        <v>50</v>
      </c>
      <c r="K56" s="32" t="str">
        <f t="shared" si="6"/>
        <v>우수</v>
      </c>
      <c r="L56" s="37">
        <v>3000</v>
      </c>
      <c r="M56" s="49">
        <v>3000</v>
      </c>
    </row>
    <row r="57" spans="1:13" s="5" customFormat="1" ht="49.5" customHeight="1" x14ac:dyDescent="0.3">
      <c r="A57" s="89" t="s">
        <v>17</v>
      </c>
      <c r="B57" s="46" t="s">
        <v>213</v>
      </c>
      <c r="C57" s="90" t="s">
        <v>55</v>
      </c>
      <c r="D57" s="46" t="s">
        <v>226</v>
      </c>
      <c r="E57" s="25">
        <v>5000</v>
      </c>
      <c r="F57" s="48" t="s">
        <v>227</v>
      </c>
      <c r="G57" s="31">
        <f t="shared" si="5"/>
        <v>84</v>
      </c>
      <c r="H57" s="20">
        <v>14</v>
      </c>
      <c r="I57" s="20">
        <v>20</v>
      </c>
      <c r="J57" s="20">
        <v>50</v>
      </c>
      <c r="K57" s="32" t="str">
        <f t="shared" si="6"/>
        <v>우수</v>
      </c>
      <c r="L57" s="37">
        <v>5000</v>
      </c>
      <c r="M57" s="49">
        <v>5000</v>
      </c>
    </row>
    <row r="58" spans="1:13" s="5" customFormat="1" ht="49.5" customHeight="1" x14ac:dyDescent="0.3">
      <c r="A58" s="89" t="s">
        <v>17</v>
      </c>
      <c r="B58" s="46" t="s">
        <v>213</v>
      </c>
      <c r="C58" s="90" t="s">
        <v>55</v>
      </c>
      <c r="D58" s="46" t="s">
        <v>228</v>
      </c>
      <c r="E58" s="25">
        <v>20000</v>
      </c>
      <c r="F58" s="48" t="s">
        <v>229</v>
      </c>
      <c r="G58" s="31">
        <f t="shared" si="5"/>
        <v>95</v>
      </c>
      <c r="H58" s="20">
        <v>15</v>
      </c>
      <c r="I58" s="20">
        <v>20</v>
      </c>
      <c r="J58" s="20">
        <v>60</v>
      </c>
      <c r="K58" s="32" t="str">
        <f t="shared" si="6"/>
        <v>매우 우수</v>
      </c>
      <c r="L58" s="37">
        <v>20000</v>
      </c>
      <c r="M58" s="49">
        <v>20000</v>
      </c>
    </row>
    <row r="59" spans="1:13" s="5" customFormat="1" ht="49.5" customHeight="1" x14ac:dyDescent="0.3">
      <c r="A59" s="89" t="s">
        <v>17</v>
      </c>
      <c r="B59" s="46" t="s">
        <v>230</v>
      </c>
      <c r="C59" s="90" t="s">
        <v>55</v>
      </c>
      <c r="D59" s="46" t="s">
        <v>231</v>
      </c>
      <c r="E59" s="25">
        <v>25000</v>
      </c>
      <c r="F59" s="48" t="s">
        <v>232</v>
      </c>
      <c r="G59" s="31">
        <f t="shared" si="5"/>
        <v>93</v>
      </c>
      <c r="H59" s="20">
        <v>15</v>
      </c>
      <c r="I59" s="20">
        <v>23</v>
      </c>
      <c r="J59" s="20">
        <v>55</v>
      </c>
      <c r="K59" s="32" t="str">
        <f t="shared" si="6"/>
        <v>매우 우수</v>
      </c>
      <c r="L59" s="37">
        <v>17000</v>
      </c>
      <c r="M59" s="49">
        <v>17000</v>
      </c>
    </row>
    <row r="60" spans="1:13" s="5" customFormat="1" ht="49.5" customHeight="1" x14ac:dyDescent="0.3">
      <c r="A60" s="89" t="s">
        <v>17</v>
      </c>
      <c r="B60" s="46" t="s">
        <v>233</v>
      </c>
      <c r="C60" s="90" t="s">
        <v>55</v>
      </c>
      <c r="D60" s="46" t="s">
        <v>234</v>
      </c>
      <c r="E60" s="25">
        <v>20000</v>
      </c>
      <c r="F60" s="48" t="s">
        <v>235</v>
      </c>
      <c r="G60" s="31">
        <f t="shared" si="5"/>
        <v>90</v>
      </c>
      <c r="H60" s="20">
        <v>15</v>
      </c>
      <c r="I60" s="20">
        <v>20</v>
      </c>
      <c r="J60" s="20">
        <v>55</v>
      </c>
      <c r="K60" s="32" t="str">
        <f t="shared" si="6"/>
        <v>매우 우수</v>
      </c>
      <c r="L60" s="37">
        <v>10000</v>
      </c>
      <c r="M60" s="49">
        <v>10000</v>
      </c>
    </row>
    <row r="61" spans="1:13" s="5" customFormat="1" ht="49.5" customHeight="1" x14ac:dyDescent="0.3">
      <c r="A61" s="89" t="s">
        <v>17</v>
      </c>
      <c r="B61" s="46" t="s">
        <v>236</v>
      </c>
      <c r="C61" s="90" t="s">
        <v>55</v>
      </c>
      <c r="D61" s="46" t="s">
        <v>237</v>
      </c>
      <c r="E61" s="25">
        <v>140000</v>
      </c>
      <c r="F61" s="48" t="s">
        <v>238</v>
      </c>
      <c r="G61" s="31">
        <f t="shared" si="5"/>
        <v>100</v>
      </c>
      <c r="H61" s="20">
        <v>15</v>
      </c>
      <c r="I61" s="20">
        <v>25</v>
      </c>
      <c r="J61" s="20">
        <v>60</v>
      </c>
      <c r="K61" s="32" t="str">
        <f t="shared" si="6"/>
        <v>매우 우수</v>
      </c>
      <c r="L61" s="37">
        <v>140000</v>
      </c>
      <c r="M61" s="49">
        <v>140000</v>
      </c>
    </row>
    <row r="62" spans="1:13" s="5" customFormat="1" ht="49.5" customHeight="1" x14ac:dyDescent="0.3">
      <c r="A62" s="89" t="s">
        <v>17</v>
      </c>
      <c r="B62" s="46" t="s">
        <v>239</v>
      </c>
      <c r="C62" s="90" t="s">
        <v>240</v>
      </c>
      <c r="D62" s="46" t="s">
        <v>241</v>
      </c>
      <c r="E62" s="25">
        <v>93000</v>
      </c>
      <c r="F62" s="48" t="s">
        <v>229</v>
      </c>
      <c r="G62" s="31">
        <f t="shared" si="5"/>
        <v>85</v>
      </c>
      <c r="H62" s="20">
        <v>10</v>
      </c>
      <c r="I62" s="20">
        <v>15</v>
      </c>
      <c r="J62" s="20">
        <v>60</v>
      </c>
      <c r="K62" s="32" t="str">
        <f t="shared" si="6"/>
        <v>우수</v>
      </c>
      <c r="L62" s="37">
        <v>93000</v>
      </c>
      <c r="M62" s="49">
        <v>93000</v>
      </c>
    </row>
    <row r="63" spans="1:13" s="5" customFormat="1" ht="49.5" customHeight="1" x14ac:dyDescent="0.3">
      <c r="A63" s="89" t="s">
        <v>17</v>
      </c>
      <c r="B63" s="46" t="s">
        <v>242</v>
      </c>
      <c r="C63" s="90" t="s">
        <v>74</v>
      </c>
      <c r="D63" s="46" t="s">
        <v>243</v>
      </c>
      <c r="E63" s="25">
        <v>20640</v>
      </c>
      <c r="F63" s="48" t="s">
        <v>229</v>
      </c>
      <c r="G63" s="31">
        <f t="shared" si="5"/>
        <v>85</v>
      </c>
      <c r="H63" s="20">
        <v>15</v>
      </c>
      <c r="I63" s="20">
        <v>20</v>
      </c>
      <c r="J63" s="20">
        <v>50</v>
      </c>
      <c r="K63" s="32" t="str">
        <f t="shared" si="6"/>
        <v>우수</v>
      </c>
      <c r="L63" s="37">
        <v>20640</v>
      </c>
      <c r="M63" s="49">
        <v>20640</v>
      </c>
    </row>
    <row r="64" spans="1:13" s="5" customFormat="1" ht="49.5" customHeight="1" x14ac:dyDescent="0.3">
      <c r="A64" s="89" t="s">
        <v>17</v>
      </c>
      <c r="B64" s="46" t="s">
        <v>244</v>
      </c>
      <c r="C64" s="90" t="s">
        <v>74</v>
      </c>
      <c r="D64" s="46" t="s">
        <v>245</v>
      </c>
      <c r="E64" s="25">
        <v>68000</v>
      </c>
      <c r="F64" s="48" t="s">
        <v>229</v>
      </c>
      <c r="G64" s="31">
        <f t="shared" si="5"/>
        <v>85</v>
      </c>
      <c r="H64" s="20">
        <v>15</v>
      </c>
      <c r="I64" s="20">
        <v>20</v>
      </c>
      <c r="J64" s="20">
        <v>50</v>
      </c>
      <c r="K64" s="32" t="str">
        <f t="shared" si="6"/>
        <v>우수</v>
      </c>
      <c r="L64" s="37">
        <v>68000</v>
      </c>
      <c r="M64" s="49">
        <v>68000</v>
      </c>
    </row>
    <row r="65" spans="1:13" s="5" customFormat="1" ht="49.5" customHeight="1" x14ac:dyDescent="0.3">
      <c r="A65" s="89" t="s">
        <v>17</v>
      </c>
      <c r="B65" s="46" t="s">
        <v>244</v>
      </c>
      <c r="C65" s="90" t="s">
        <v>74</v>
      </c>
      <c r="D65" s="46" t="s">
        <v>246</v>
      </c>
      <c r="E65" s="25">
        <v>5000</v>
      </c>
      <c r="F65" s="48" t="s">
        <v>229</v>
      </c>
      <c r="G65" s="31">
        <f t="shared" si="5"/>
        <v>85</v>
      </c>
      <c r="H65" s="20">
        <v>15</v>
      </c>
      <c r="I65" s="20">
        <v>20</v>
      </c>
      <c r="J65" s="20">
        <v>50</v>
      </c>
      <c r="K65" s="32" t="str">
        <f t="shared" si="6"/>
        <v>우수</v>
      </c>
      <c r="L65" s="37">
        <v>5000</v>
      </c>
      <c r="M65" s="49">
        <v>5000</v>
      </c>
    </row>
    <row r="66" spans="1:13" s="5" customFormat="1" ht="49.5" customHeight="1" x14ac:dyDescent="0.3">
      <c r="A66" s="89" t="s">
        <v>17</v>
      </c>
      <c r="B66" s="46" t="s">
        <v>244</v>
      </c>
      <c r="C66" s="90" t="s">
        <v>33</v>
      </c>
      <c r="D66" s="46" t="s">
        <v>247</v>
      </c>
      <c r="E66" s="25">
        <v>8000</v>
      </c>
      <c r="F66" s="48" t="s">
        <v>229</v>
      </c>
      <c r="G66" s="31">
        <f t="shared" si="5"/>
        <v>95</v>
      </c>
      <c r="H66" s="20">
        <v>15</v>
      </c>
      <c r="I66" s="20">
        <v>20</v>
      </c>
      <c r="J66" s="20">
        <v>60</v>
      </c>
      <c r="K66" s="32" t="str">
        <f t="shared" si="6"/>
        <v>매우 우수</v>
      </c>
      <c r="L66" s="37">
        <v>8000</v>
      </c>
      <c r="M66" s="49">
        <v>8000</v>
      </c>
    </row>
    <row r="67" spans="1:13" s="5" customFormat="1" ht="49.5" customHeight="1" x14ac:dyDescent="0.3">
      <c r="A67" s="89" t="s">
        <v>17</v>
      </c>
      <c r="B67" s="46" t="s">
        <v>244</v>
      </c>
      <c r="C67" s="90" t="s">
        <v>33</v>
      </c>
      <c r="D67" s="46" t="s">
        <v>248</v>
      </c>
      <c r="E67" s="25">
        <v>23550</v>
      </c>
      <c r="F67" s="48" t="s">
        <v>229</v>
      </c>
      <c r="G67" s="31">
        <f t="shared" si="5"/>
        <v>82</v>
      </c>
      <c r="H67" s="20">
        <v>12</v>
      </c>
      <c r="I67" s="20">
        <v>15</v>
      </c>
      <c r="J67" s="20">
        <v>55</v>
      </c>
      <c r="K67" s="32" t="str">
        <f t="shared" si="6"/>
        <v>우수</v>
      </c>
      <c r="L67" s="37">
        <v>16000</v>
      </c>
      <c r="M67" s="49">
        <v>16000</v>
      </c>
    </row>
    <row r="68" spans="1:13" s="5" customFormat="1" ht="49.5" customHeight="1" x14ac:dyDescent="0.3">
      <c r="A68" s="89" t="s">
        <v>17</v>
      </c>
      <c r="B68" s="46" t="s">
        <v>244</v>
      </c>
      <c r="C68" s="90" t="s">
        <v>33</v>
      </c>
      <c r="D68" s="46" t="s">
        <v>249</v>
      </c>
      <c r="E68" s="25">
        <v>13000</v>
      </c>
      <c r="F68" s="48" t="s">
        <v>229</v>
      </c>
      <c r="G68" s="31">
        <f t="shared" si="5"/>
        <v>85</v>
      </c>
      <c r="H68" s="20">
        <v>15</v>
      </c>
      <c r="I68" s="20">
        <v>20</v>
      </c>
      <c r="J68" s="20">
        <v>50</v>
      </c>
      <c r="K68" s="32" t="str">
        <f t="shared" si="6"/>
        <v>우수</v>
      </c>
      <c r="L68" s="37">
        <v>13000</v>
      </c>
      <c r="M68" s="49">
        <v>13000</v>
      </c>
    </row>
    <row r="69" spans="1:13" s="5" customFormat="1" ht="49.5" customHeight="1" x14ac:dyDescent="0.3">
      <c r="A69" s="89" t="s">
        <v>17</v>
      </c>
      <c r="B69" s="46" t="s">
        <v>250</v>
      </c>
      <c r="C69" s="90" t="s">
        <v>55</v>
      </c>
      <c r="D69" s="46" t="s">
        <v>251</v>
      </c>
      <c r="E69" s="25">
        <v>150000</v>
      </c>
      <c r="F69" s="48" t="s">
        <v>252</v>
      </c>
      <c r="G69" s="31">
        <f t="shared" si="5"/>
        <v>90</v>
      </c>
      <c r="H69" s="20">
        <v>15</v>
      </c>
      <c r="I69" s="20">
        <v>20</v>
      </c>
      <c r="J69" s="20">
        <v>55</v>
      </c>
      <c r="K69" s="32" t="str">
        <f t="shared" si="6"/>
        <v>매우 우수</v>
      </c>
      <c r="L69" s="37">
        <v>56000</v>
      </c>
      <c r="M69" s="49">
        <v>56000</v>
      </c>
    </row>
    <row r="70" spans="1:13" s="5" customFormat="1" ht="50.1" customHeight="1" x14ac:dyDescent="0.3">
      <c r="A70" s="89" t="s">
        <v>17</v>
      </c>
      <c r="B70" s="46" t="s">
        <v>253</v>
      </c>
      <c r="C70" s="90" t="s">
        <v>74</v>
      </c>
      <c r="D70" s="46" t="s">
        <v>254</v>
      </c>
      <c r="E70" s="25">
        <v>10000</v>
      </c>
      <c r="F70" s="48" t="s">
        <v>255</v>
      </c>
      <c r="G70" s="31">
        <f>SUM(H70:J70)</f>
        <v>100</v>
      </c>
      <c r="H70" s="20">
        <v>15</v>
      </c>
      <c r="I70" s="20">
        <v>25</v>
      </c>
      <c r="J70" s="20">
        <v>60</v>
      </c>
      <c r="K70" s="32" t="str">
        <f>IF(G70&gt;=90,"매우 우수",IF(G70&gt;=80,"우수",IF(G70&gt;=60,"보통",IF(G70&gt;=50,"미흡",IF(50&gt;G70,"매우미흡")))))</f>
        <v>매우 우수</v>
      </c>
      <c r="L70" s="37">
        <v>10000</v>
      </c>
      <c r="M70" s="49">
        <v>10000</v>
      </c>
    </row>
    <row r="71" spans="1:13" s="5" customFormat="1" ht="50.1" customHeight="1" x14ac:dyDescent="0.3">
      <c r="A71" s="89" t="s">
        <v>17</v>
      </c>
      <c r="B71" s="46" t="s">
        <v>253</v>
      </c>
      <c r="C71" s="90" t="s">
        <v>74</v>
      </c>
      <c r="D71" s="46" t="s">
        <v>256</v>
      </c>
      <c r="E71" s="25">
        <v>5000</v>
      </c>
      <c r="F71" s="48" t="s">
        <v>257</v>
      </c>
      <c r="G71" s="31">
        <f t="shared" ref="G71:G75" si="7">SUM(H71:J71)</f>
        <v>80</v>
      </c>
      <c r="H71" s="20">
        <v>10</v>
      </c>
      <c r="I71" s="20">
        <v>20</v>
      </c>
      <c r="J71" s="20">
        <v>50</v>
      </c>
      <c r="K71" s="32" t="str">
        <f t="shared" ref="K71:K75" si="8">IF(G71&gt;=90,"매우 우수",IF(G71&gt;=80,"우수",IF(G71&gt;=60,"보통",IF(G71&gt;=50,"미흡",IF(50&gt;G71,"매우미흡")))))</f>
        <v>우수</v>
      </c>
      <c r="L71" s="37">
        <v>3000</v>
      </c>
      <c r="M71" s="49">
        <v>3000</v>
      </c>
    </row>
    <row r="72" spans="1:13" s="5" customFormat="1" ht="50.1" customHeight="1" x14ac:dyDescent="0.3">
      <c r="A72" s="89" t="s">
        <v>17</v>
      </c>
      <c r="B72" s="46" t="s">
        <v>253</v>
      </c>
      <c r="C72" s="90" t="s">
        <v>74</v>
      </c>
      <c r="D72" s="46" t="s">
        <v>258</v>
      </c>
      <c r="E72" s="25">
        <v>1000</v>
      </c>
      <c r="F72" s="48" t="s">
        <v>259</v>
      </c>
      <c r="G72" s="31">
        <f t="shared" si="7"/>
        <v>100</v>
      </c>
      <c r="H72" s="20">
        <v>15</v>
      </c>
      <c r="I72" s="20">
        <v>25</v>
      </c>
      <c r="J72" s="20">
        <v>60</v>
      </c>
      <c r="K72" s="32" t="str">
        <f t="shared" si="8"/>
        <v>매우 우수</v>
      </c>
      <c r="L72" s="37">
        <v>1000</v>
      </c>
      <c r="M72" s="49">
        <v>1000</v>
      </c>
    </row>
    <row r="73" spans="1:13" s="5" customFormat="1" ht="50.1" customHeight="1" x14ac:dyDescent="0.3">
      <c r="A73" s="89" t="s">
        <v>17</v>
      </c>
      <c r="B73" s="46" t="s">
        <v>253</v>
      </c>
      <c r="C73" s="90" t="s">
        <v>74</v>
      </c>
      <c r="D73" s="46" t="s">
        <v>260</v>
      </c>
      <c r="E73" s="25">
        <v>1000</v>
      </c>
      <c r="F73" s="48" t="s">
        <v>259</v>
      </c>
      <c r="G73" s="31">
        <f t="shared" si="7"/>
        <v>100</v>
      </c>
      <c r="H73" s="20">
        <v>15</v>
      </c>
      <c r="I73" s="20">
        <v>25</v>
      </c>
      <c r="J73" s="20">
        <v>60</v>
      </c>
      <c r="K73" s="32" t="str">
        <f t="shared" si="8"/>
        <v>매우 우수</v>
      </c>
      <c r="L73" s="37">
        <v>1000</v>
      </c>
      <c r="M73" s="49">
        <v>1000</v>
      </c>
    </row>
    <row r="74" spans="1:13" s="5" customFormat="1" ht="50.1" customHeight="1" x14ac:dyDescent="0.3">
      <c r="A74" s="89" t="s">
        <v>17</v>
      </c>
      <c r="B74" s="46" t="s">
        <v>253</v>
      </c>
      <c r="C74" s="90" t="s">
        <v>74</v>
      </c>
      <c r="D74" s="46" t="s">
        <v>261</v>
      </c>
      <c r="E74" s="25">
        <v>6000</v>
      </c>
      <c r="F74" s="48" t="s">
        <v>255</v>
      </c>
      <c r="G74" s="31">
        <f t="shared" si="7"/>
        <v>100</v>
      </c>
      <c r="H74" s="20">
        <v>15</v>
      </c>
      <c r="I74" s="20">
        <v>25</v>
      </c>
      <c r="J74" s="20">
        <v>60</v>
      </c>
      <c r="K74" s="32" t="str">
        <f t="shared" si="8"/>
        <v>매우 우수</v>
      </c>
      <c r="L74" s="37">
        <v>6000</v>
      </c>
      <c r="M74" s="49">
        <v>6000</v>
      </c>
    </row>
    <row r="75" spans="1:13" s="5" customFormat="1" ht="50.1" customHeight="1" x14ac:dyDescent="0.3">
      <c r="A75" s="89" t="s">
        <v>17</v>
      </c>
      <c r="B75" s="46" t="s">
        <v>253</v>
      </c>
      <c r="C75" s="90" t="s">
        <v>74</v>
      </c>
      <c r="D75" s="46" t="s">
        <v>262</v>
      </c>
      <c r="E75" s="25">
        <v>1500</v>
      </c>
      <c r="F75" s="48" t="s">
        <v>263</v>
      </c>
      <c r="G75" s="31">
        <f t="shared" si="7"/>
        <v>90</v>
      </c>
      <c r="H75" s="20">
        <v>10</v>
      </c>
      <c r="I75" s="20">
        <v>20</v>
      </c>
      <c r="J75" s="20">
        <v>60</v>
      </c>
      <c r="K75" s="32" t="str">
        <f t="shared" si="8"/>
        <v>매우 우수</v>
      </c>
      <c r="L75" s="37">
        <v>1500</v>
      </c>
      <c r="M75" s="49">
        <v>1500</v>
      </c>
    </row>
    <row r="76" spans="1:13" s="5" customFormat="1" ht="50.1" customHeight="1" x14ac:dyDescent="0.3">
      <c r="A76" s="89" t="s">
        <v>17</v>
      </c>
      <c r="B76" s="46" t="s">
        <v>253</v>
      </c>
      <c r="C76" s="90" t="s">
        <v>74</v>
      </c>
      <c r="D76" s="46" t="s">
        <v>264</v>
      </c>
      <c r="E76" s="25">
        <v>8000</v>
      </c>
      <c r="F76" s="48" t="s">
        <v>255</v>
      </c>
      <c r="G76" s="31">
        <f>SUM(H76:J76)</f>
        <v>100</v>
      </c>
      <c r="H76" s="20">
        <v>15</v>
      </c>
      <c r="I76" s="20">
        <v>25</v>
      </c>
      <c r="J76" s="20">
        <v>60</v>
      </c>
      <c r="K76" s="32" t="str">
        <f>IF(G76&gt;=90,"매우 우수",IF(G76&gt;=80,"우수",IF(G76&gt;=60,"보통",IF(G76&gt;=50,"미흡",IF(50&gt;G76,"매우미흡")))))</f>
        <v>매우 우수</v>
      </c>
      <c r="L76" s="37">
        <v>8000</v>
      </c>
      <c r="M76" s="49">
        <v>8000</v>
      </c>
    </row>
    <row r="77" spans="1:13" s="5" customFormat="1" ht="49.5" customHeight="1" x14ac:dyDescent="0.3">
      <c r="A77" s="89" t="s">
        <v>17</v>
      </c>
      <c r="B77" s="46" t="s">
        <v>265</v>
      </c>
      <c r="C77" s="47" t="s">
        <v>240</v>
      </c>
      <c r="D77" s="46" t="s">
        <v>266</v>
      </c>
      <c r="E77" s="25">
        <v>153720</v>
      </c>
      <c r="F77" s="48" t="s">
        <v>201</v>
      </c>
      <c r="G77" s="31">
        <f>SUM(H77:J77)</f>
        <v>90</v>
      </c>
      <c r="H77" s="20">
        <v>15</v>
      </c>
      <c r="I77" s="20">
        <v>20</v>
      </c>
      <c r="J77" s="20">
        <v>55</v>
      </c>
      <c r="K77" s="32" t="str">
        <f>IF(G77&gt;=90,"매우 우수",IF(G77&gt;=80,"우수",IF(G77&gt;=60,"보통",IF(G77&gt;=50,"미흡",IF(50&gt;G77,"매우미흡")))))</f>
        <v>매우 우수</v>
      </c>
      <c r="L77" s="37">
        <v>153720</v>
      </c>
      <c r="M77" s="49">
        <v>153720</v>
      </c>
    </row>
    <row r="78" spans="1:13" s="5" customFormat="1" ht="49.5" customHeight="1" x14ac:dyDescent="0.3">
      <c r="A78" s="89" t="s">
        <v>17</v>
      </c>
      <c r="B78" s="46" t="s">
        <v>267</v>
      </c>
      <c r="C78" s="47" t="s">
        <v>74</v>
      </c>
      <c r="D78" s="46" t="s">
        <v>267</v>
      </c>
      <c r="E78" s="25">
        <v>40000</v>
      </c>
      <c r="F78" s="48" t="s">
        <v>201</v>
      </c>
      <c r="G78" s="31">
        <f t="shared" ref="G78:G101" si="9">SUM(H78:J78)</f>
        <v>90</v>
      </c>
      <c r="H78" s="20">
        <v>15</v>
      </c>
      <c r="I78" s="20">
        <v>22</v>
      </c>
      <c r="J78" s="20">
        <v>53</v>
      </c>
      <c r="K78" s="32" t="str">
        <f t="shared" ref="K78:K101" si="10">IF(G78&gt;=90,"매우 우수",IF(G78&gt;=80,"우수",IF(G78&gt;=60,"보통",IF(G78&gt;=50,"미흡",IF(50&gt;G78,"매우미흡")))))</f>
        <v>매우 우수</v>
      </c>
      <c r="L78" s="37">
        <v>40000</v>
      </c>
      <c r="M78" s="49">
        <v>40000</v>
      </c>
    </row>
    <row r="79" spans="1:13" s="5" customFormat="1" ht="49.5" customHeight="1" x14ac:dyDescent="0.3">
      <c r="A79" s="89" t="s">
        <v>17</v>
      </c>
      <c r="B79" s="46" t="s">
        <v>268</v>
      </c>
      <c r="C79" s="47" t="s">
        <v>74</v>
      </c>
      <c r="D79" s="46" t="s">
        <v>269</v>
      </c>
      <c r="E79" s="25">
        <v>10000</v>
      </c>
      <c r="F79" s="48" t="s">
        <v>201</v>
      </c>
      <c r="G79" s="31">
        <f t="shared" si="9"/>
        <v>65</v>
      </c>
      <c r="H79" s="20">
        <v>10</v>
      </c>
      <c r="I79" s="20">
        <v>10</v>
      </c>
      <c r="J79" s="20">
        <v>45</v>
      </c>
      <c r="K79" s="32" t="str">
        <f t="shared" si="10"/>
        <v>보통</v>
      </c>
      <c r="L79" s="37">
        <v>10000</v>
      </c>
      <c r="M79" s="49">
        <v>10000</v>
      </c>
    </row>
    <row r="80" spans="1:13" s="5" customFormat="1" ht="49.5" customHeight="1" x14ac:dyDescent="0.3">
      <c r="A80" s="89" t="s">
        <v>17</v>
      </c>
      <c r="B80" s="46" t="s">
        <v>270</v>
      </c>
      <c r="C80" s="47" t="s">
        <v>55</v>
      </c>
      <c r="D80" s="46" t="s">
        <v>271</v>
      </c>
      <c r="E80" s="25">
        <v>150000</v>
      </c>
      <c r="F80" s="48" t="s">
        <v>201</v>
      </c>
      <c r="G80" s="31">
        <f t="shared" si="9"/>
        <v>89</v>
      </c>
      <c r="H80" s="20">
        <v>15</v>
      </c>
      <c r="I80" s="20">
        <v>20</v>
      </c>
      <c r="J80" s="20">
        <v>54</v>
      </c>
      <c r="K80" s="32" t="str">
        <f t="shared" si="10"/>
        <v>우수</v>
      </c>
      <c r="L80" s="37">
        <v>95000</v>
      </c>
      <c r="M80" s="49">
        <v>95000</v>
      </c>
    </row>
    <row r="81" spans="1:13" s="5" customFormat="1" ht="49.5" customHeight="1" x14ac:dyDescent="0.3">
      <c r="A81" s="89" t="s">
        <v>17</v>
      </c>
      <c r="B81" s="46" t="s">
        <v>270</v>
      </c>
      <c r="C81" s="47" t="s">
        <v>55</v>
      </c>
      <c r="D81" s="46" t="s">
        <v>272</v>
      </c>
      <c r="E81" s="25">
        <v>10000</v>
      </c>
      <c r="F81" s="48" t="s">
        <v>201</v>
      </c>
      <c r="G81" s="31">
        <f t="shared" si="9"/>
        <v>89</v>
      </c>
      <c r="H81" s="20">
        <v>15</v>
      </c>
      <c r="I81" s="20">
        <v>20</v>
      </c>
      <c r="J81" s="20">
        <v>54</v>
      </c>
      <c r="K81" s="32" t="str">
        <f t="shared" si="10"/>
        <v>우수</v>
      </c>
      <c r="L81" s="37">
        <v>10000</v>
      </c>
      <c r="M81" s="49">
        <v>10000</v>
      </c>
    </row>
    <row r="82" spans="1:13" s="5" customFormat="1" ht="49.5" customHeight="1" x14ac:dyDescent="0.3">
      <c r="A82" s="89" t="s">
        <v>17</v>
      </c>
      <c r="B82" s="46" t="s">
        <v>273</v>
      </c>
      <c r="C82" s="47" t="s">
        <v>55</v>
      </c>
      <c r="D82" s="46" t="s">
        <v>274</v>
      </c>
      <c r="E82" s="25">
        <v>110000</v>
      </c>
      <c r="F82" s="48" t="s">
        <v>275</v>
      </c>
      <c r="G82" s="31">
        <f t="shared" si="9"/>
        <v>92</v>
      </c>
      <c r="H82" s="20">
        <v>15</v>
      </c>
      <c r="I82" s="20">
        <v>22</v>
      </c>
      <c r="J82" s="20">
        <v>55</v>
      </c>
      <c r="K82" s="32" t="str">
        <f t="shared" si="10"/>
        <v>매우 우수</v>
      </c>
      <c r="L82" s="37">
        <v>110000</v>
      </c>
      <c r="M82" s="49">
        <v>110000</v>
      </c>
    </row>
    <row r="83" spans="1:13" s="5" customFormat="1" ht="49.5" customHeight="1" x14ac:dyDescent="0.3">
      <c r="A83" s="89" t="s">
        <v>17</v>
      </c>
      <c r="B83" s="46" t="s">
        <v>276</v>
      </c>
      <c r="C83" s="47" t="s">
        <v>74</v>
      </c>
      <c r="D83" s="46" t="s">
        <v>277</v>
      </c>
      <c r="E83" s="25">
        <v>11000</v>
      </c>
      <c r="F83" s="48" t="s">
        <v>201</v>
      </c>
      <c r="G83" s="31">
        <f t="shared" si="9"/>
        <v>90</v>
      </c>
      <c r="H83" s="20">
        <v>13</v>
      </c>
      <c r="I83" s="20">
        <v>22</v>
      </c>
      <c r="J83" s="20">
        <v>55</v>
      </c>
      <c r="K83" s="32" t="str">
        <f t="shared" si="10"/>
        <v>매우 우수</v>
      </c>
      <c r="L83" s="37">
        <v>11000</v>
      </c>
      <c r="M83" s="49">
        <v>11000</v>
      </c>
    </row>
    <row r="84" spans="1:13" s="5" customFormat="1" ht="49.5" customHeight="1" x14ac:dyDescent="0.3">
      <c r="A84" s="89" t="s">
        <v>17</v>
      </c>
      <c r="B84" s="46" t="s">
        <v>278</v>
      </c>
      <c r="C84" s="47" t="s">
        <v>55</v>
      </c>
      <c r="D84" s="46" t="s">
        <v>279</v>
      </c>
      <c r="E84" s="25">
        <v>20000</v>
      </c>
      <c r="F84" s="48" t="s">
        <v>201</v>
      </c>
      <c r="G84" s="31">
        <f t="shared" si="9"/>
        <v>88</v>
      </c>
      <c r="H84" s="20">
        <v>13</v>
      </c>
      <c r="I84" s="20">
        <v>20</v>
      </c>
      <c r="J84" s="20">
        <v>55</v>
      </c>
      <c r="K84" s="32" t="str">
        <f t="shared" si="10"/>
        <v>우수</v>
      </c>
      <c r="L84" s="37">
        <v>20000</v>
      </c>
      <c r="M84" s="49">
        <v>20000</v>
      </c>
    </row>
    <row r="85" spans="1:13" s="5" customFormat="1" ht="49.5" customHeight="1" x14ac:dyDescent="0.3">
      <c r="A85" s="89" t="s">
        <v>17</v>
      </c>
      <c r="B85" s="46" t="s">
        <v>280</v>
      </c>
      <c r="C85" s="47" t="s">
        <v>74</v>
      </c>
      <c r="D85" s="46" t="s">
        <v>281</v>
      </c>
      <c r="E85" s="25">
        <v>6000</v>
      </c>
      <c r="F85" s="48" t="s">
        <v>201</v>
      </c>
      <c r="G85" s="31">
        <f t="shared" si="9"/>
        <v>85</v>
      </c>
      <c r="H85" s="20">
        <v>15</v>
      </c>
      <c r="I85" s="20">
        <v>20</v>
      </c>
      <c r="J85" s="20">
        <v>50</v>
      </c>
      <c r="K85" s="32" t="str">
        <f t="shared" si="10"/>
        <v>우수</v>
      </c>
      <c r="L85" s="37">
        <v>6000</v>
      </c>
      <c r="M85" s="49">
        <v>6000</v>
      </c>
    </row>
    <row r="86" spans="1:13" s="5" customFormat="1" ht="49.5" customHeight="1" x14ac:dyDescent="0.3">
      <c r="A86" s="89" t="s">
        <v>17</v>
      </c>
      <c r="B86" s="46" t="s">
        <v>282</v>
      </c>
      <c r="C86" s="47" t="s">
        <v>55</v>
      </c>
      <c r="D86" s="46" t="s">
        <v>283</v>
      </c>
      <c r="E86" s="25">
        <v>8000</v>
      </c>
      <c r="F86" s="48" t="s">
        <v>201</v>
      </c>
      <c r="G86" s="31">
        <f t="shared" si="9"/>
        <v>89</v>
      </c>
      <c r="H86" s="20">
        <v>15</v>
      </c>
      <c r="I86" s="20">
        <v>22</v>
      </c>
      <c r="J86" s="20">
        <v>52</v>
      </c>
      <c r="K86" s="32" t="str">
        <f t="shared" si="10"/>
        <v>우수</v>
      </c>
      <c r="L86" s="37">
        <v>8000</v>
      </c>
      <c r="M86" s="49">
        <v>8000</v>
      </c>
    </row>
    <row r="87" spans="1:13" s="5" customFormat="1" ht="49.5" customHeight="1" x14ac:dyDescent="0.3">
      <c r="A87" s="89" t="s">
        <v>17</v>
      </c>
      <c r="B87" s="46" t="s">
        <v>284</v>
      </c>
      <c r="C87" s="47" t="s">
        <v>55</v>
      </c>
      <c r="D87" s="46" t="s">
        <v>285</v>
      </c>
      <c r="E87" s="25">
        <v>30000</v>
      </c>
      <c r="F87" s="48" t="s">
        <v>201</v>
      </c>
      <c r="G87" s="31">
        <f t="shared" si="9"/>
        <v>93</v>
      </c>
      <c r="H87" s="20">
        <v>15</v>
      </c>
      <c r="I87" s="20">
        <v>22</v>
      </c>
      <c r="J87" s="20">
        <v>56</v>
      </c>
      <c r="K87" s="32" t="str">
        <f t="shared" si="10"/>
        <v>매우 우수</v>
      </c>
      <c r="L87" s="37">
        <v>21031</v>
      </c>
      <c r="M87" s="49">
        <v>21031</v>
      </c>
    </row>
    <row r="88" spans="1:13" s="5" customFormat="1" ht="49.5" customHeight="1" x14ac:dyDescent="0.3">
      <c r="A88" s="89" t="s">
        <v>17</v>
      </c>
      <c r="B88" s="46" t="s">
        <v>284</v>
      </c>
      <c r="C88" s="47" t="s">
        <v>55</v>
      </c>
      <c r="D88" s="46" t="s">
        <v>286</v>
      </c>
      <c r="E88" s="25">
        <v>70000</v>
      </c>
      <c r="F88" s="48" t="s">
        <v>201</v>
      </c>
      <c r="G88" s="31">
        <f t="shared" si="9"/>
        <v>85</v>
      </c>
      <c r="H88" s="20">
        <v>15</v>
      </c>
      <c r="I88" s="20">
        <v>20</v>
      </c>
      <c r="J88" s="20">
        <v>50</v>
      </c>
      <c r="K88" s="32" t="str">
        <f t="shared" si="10"/>
        <v>우수</v>
      </c>
      <c r="L88" s="37">
        <v>20889</v>
      </c>
      <c r="M88" s="49">
        <v>20889</v>
      </c>
    </row>
    <row r="89" spans="1:13" s="5" customFormat="1" ht="49.5" customHeight="1" x14ac:dyDescent="0.3">
      <c r="A89" s="89" t="s">
        <v>17</v>
      </c>
      <c r="B89" s="46" t="s">
        <v>284</v>
      </c>
      <c r="C89" s="47" t="s">
        <v>55</v>
      </c>
      <c r="D89" s="46" t="s">
        <v>287</v>
      </c>
      <c r="E89" s="25">
        <v>70000</v>
      </c>
      <c r="F89" s="48" t="s">
        <v>201</v>
      </c>
      <c r="G89" s="31">
        <f t="shared" si="9"/>
        <v>82</v>
      </c>
      <c r="H89" s="20">
        <v>15</v>
      </c>
      <c r="I89" s="20">
        <v>25</v>
      </c>
      <c r="J89" s="20">
        <v>42</v>
      </c>
      <c r="K89" s="32" t="str">
        <f t="shared" si="10"/>
        <v>우수</v>
      </c>
      <c r="L89" s="37">
        <v>0</v>
      </c>
      <c r="M89" s="49">
        <v>0</v>
      </c>
    </row>
    <row r="90" spans="1:13" s="5" customFormat="1" ht="49.5" customHeight="1" x14ac:dyDescent="0.3">
      <c r="A90" s="89" t="s">
        <v>17</v>
      </c>
      <c r="B90" s="46" t="s">
        <v>288</v>
      </c>
      <c r="C90" s="47" t="s">
        <v>55</v>
      </c>
      <c r="D90" s="46" t="s">
        <v>289</v>
      </c>
      <c r="E90" s="25">
        <v>10000</v>
      </c>
      <c r="F90" s="48" t="s">
        <v>201</v>
      </c>
      <c r="G90" s="31">
        <f t="shared" si="9"/>
        <v>92</v>
      </c>
      <c r="H90" s="20">
        <v>15</v>
      </c>
      <c r="I90" s="20">
        <v>25</v>
      </c>
      <c r="J90" s="20">
        <v>52</v>
      </c>
      <c r="K90" s="32" t="str">
        <f t="shared" si="10"/>
        <v>매우 우수</v>
      </c>
      <c r="L90" s="37">
        <v>10000</v>
      </c>
      <c r="M90" s="49">
        <v>10000</v>
      </c>
    </row>
    <row r="91" spans="1:13" s="5" customFormat="1" ht="49.5" customHeight="1" x14ac:dyDescent="0.3">
      <c r="A91" s="89" t="s">
        <v>17</v>
      </c>
      <c r="B91" s="46" t="s">
        <v>288</v>
      </c>
      <c r="C91" s="47" t="s">
        <v>55</v>
      </c>
      <c r="D91" s="46" t="s">
        <v>290</v>
      </c>
      <c r="E91" s="25">
        <v>10000</v>
      </c>
      <c r="F91" s="48" t="s">
        <v>201</v>
      </c>
      <c r="G91" s="31">
        <f t="shared" si="9"/>
        <v>90</v>
      </c>
      <c r="H91" s="20">
        <v>15</v>
      </c>
      <c r="I91" s="20">
        <v>20</v>
      </c>
      <c r="J91" s="20">
        <v>55</v>
      </c>
      <c r="K91" s="32" t="str">
        <f t="shared" si="10"/>
        <v>매우 우수</v>
      </c>
      <c r="L91" s="37">
        <v>9994</v>
      </c>
      <c r="M91" s="49">
        <v>9994</v>
      </c>
    </row>
    <row r="92" spans="1:13" s="5" customFormat="1" ht="49.5" customHeight="1" x14ac:dyDescent="0.3">
      <c r="A92" s="89" t="s">
        <v>17</v>
      </c>
      <c r="B92" s="46" t="s">
        <v>199</v>
      </c>
      <c r="C92" s="47" t="s">
        <v>74</v>
      </c>
      <c r="D92" s="46" t="s">
        <v>291</v>
      </c>
      <c r="E92" s="25">
        <v>10000</v>
      </c>
      <c r="F92" s="48" t="s">
        <v>201</v>
      </c>
      <c r="G92" s="31">
        <f t="shared" si="9"/>
        <v>92</v>
      </c>
      <c r="H92" s="20">
        <v>15</v>
      </c>
      <c r="I92" s="20">
        <v>25</v>
      </c>
      <c r="J92" s="20">
        <v>52</v>
      </c>
      <c r="K92" s="32" t="str">
        <f t="shared" si="10"/>
        <v>매우 우수</v>
      </c>
      <c r="L92" s="37">
        <v>10000</v>
      </c>
      <c r="M92" s="49">
        <v>10000</v>
      </c>
    </row>
    <row r="93" spans="1:13" s="5" customFormat="1" ht="49.5" customHeight="1" x14ac:dyDescent="0.3">
      <c r="A93" s="89" t="s">
        <v>17</v>
      </c>
      <c r="B93" s="46" t="s">
        <v>199</v>
      </c>
      <c r="C93" s="47" t="s">
        <v>74</v>
      </c>
      <c r="D93" s="46" t="s">
        <v>292</v>
      </c>
      <c r="E93" s="25">
        <v>10000</v>
      </c>
      <c r="F93" s="48" t="s">
        <v>201</v>
      </c>
      <c r="G93" s="31">
        <f t="shared" si="9"/>
        <v>84</v>
      </c>
      <c r="H93" s="20">
        <v>15</v>
      </c>
      <c r="I93" s="20">
        <v>18</v>
      </c>
      <c r="J93" s="20">
        <v>51</v>
      </c>
      <c r="K93" s="32" t="str">
        <f t="shared" si="10"/>
        <v>우수</v>
      </c>
      <c r="L93" s="37">
        <v>10000</v>
      </c>
      <c r="M93" s="49">
        <v>10000</v>
      </c>
    </row>
    <row r="94" spans="1:13" s="5" customFormat="1" ht="49.5" customHeight="1" x14ac:dyDescent="0.3">
      <c r="A94" s="89" t="s">
        <v>17</v>
      </c>
      <c r="B94" s="46" t="s">
        <v>199</v>
      </c>
      <c r="C94" s="47" t="s">
        <v>74</v>
      </c>
      <c r="D94" s="46" t="s">
        <v>200</v>
      </c>
      <c r="E94" s="25">
        <v>40000</v>
      </c>
      <c r="F94" s="48" t="s">
        <v>201</v>
      </c>
      <c r="G94" s="31">
        <f t="shared" si="9"/>
        <v>91</v>
      </c>
      <c r="H94" s="20">
        <v>15</v>
      </c>
      <c r="I94" s="20">
        <v>20</v>
      </c>
      <c r="J94" s="20">
        <v>56</v>
      </c>
      <c r="K94" s="32" t="str">
        <f t="shared" si="10"/>
        <v>매우 우수</v>
      </c>
      <c r="L94" s="37">
        <v>40000</v>
      </c>
      <c r="M94" s="49">
        <v>40000</v>
      </c>
    </row>
    <row r="95" spans="1:13" s="5" customFormat="1" ht="49.5" customHeight="1" x14ac:dyDescent="0.3">
      <c r="A95" s="89" t="s">
        <v>17</v>
      </c>
      <c r="B95" s="46" t="s">
        <v>199</v>
      </c>
      <c r="C95" s="47" t="s">
        <v>74</v>
      </c>
      <c r="D95" s="46" t="s">
        <v>202</v>
      </c>
      <c r="E95" s="25">
        <v>10000</v>
      </c>
      <c r="F95" s="48" t="s">
        <v>201</v>
      </c>
      <c r="G95" s="31">
        <f t="shared" si="9"/>
        <v>88</v>
      </c>
      <c r="H95" s="20">
        <v>15</v>
      </c>
      <c r="I95" s="20">
        <v>20</v>
      </c>
      <c r="J95" s="20">
        <v>53</v>
      </c>
      <c r="K95" s="32" t="str">
        <f t="shared" si="10"/>
        <v>우수</v>
      </c>
      <c r="L95" s="37">
        <v>10000</v>
      </c>
      <c r="M95" s="49">
        <v>10000</v>
      </c>
    </row>
    <row r="96" spans="1:13" s="5" customFormat="1" ht="49.5" customHeight="1" x14ac:dyDescent="0.3">
      <c r="A96" s="89" t="s">
        <v>17</v>
      </c>
      <c r="B96" s="46" t="s">
        <v>203</v>
      </c>
      <c r="C96" s="47" t="s">
        <v>55</v>
      </c>
      <c r="D96" s="46" t="s">
        <v>204</v>
      </c>
      <c r="E96" s="25">
        <v>20000</v>
      </c>
      <c r="F96" s="48" t="s">
        <v>201</v>
      </c>
      <c r="G96" s="31">
        <f t="shared" si="9"/>
        <v>92</v>
      </c>
      <c r="H96" s="20">
        <v>15</v>
      </c>
      <c r="I96" s="20">
        <v>20</v>
      </c>
      <c r="J96" s="20">
        <v>57</v>
      </c>
      <c r="K96" s="32" t="str">
        <f t="shared" si="10"/>
        <v>매우 우수</v>
      </c>
      <c r="L96" s="37">
        <v>20000</v>
      </c>
      <c r="M96" s="49">
        <v>20000</v>
      </c>
    </row>
    <row r="97" spans="1:13" s="5" customFormat="1" ht="49.5" customHeight="1" x14ac:dyDescent="0.3">
      <c r="A97" s="89" t="s">
        <v>17</v>
      </c>
      <c r="B97" s="46" t="s">
        <v>205</v>
      </c>
      <c r="C97" s="47" t="s">
        <v>55</v>
      </c>
      <c r="D97" s="46" t="s">
        <v>205</v>
      </c>
      <c r="E97" s="25">
        <v>20000</v>
      </c>
      <c r="F97" s="48" t="s">
        <v>201</v>
      </c>
      <c r="G97" s="31">
        <f t="shared" si="9"/>
        <v>93</v>
      </c>
      <c r="H97" s="20">
        <v>15</v>
      </c>
      <c r="I97" s="20">
        <v>23</v>
      </c>
      <c r="J97" s="20">
        <v>55</v>
      </c>
      <c r="K97" s="32" t="str">
        <f t="shared" si="10"/>
        <v>매우 우수</v>
      </c>
      <c r="L97" s="37">
        <v>20000</v>
      </c>
      <c r="M97" s="49">
        <v>20000</v>
      </c>
    </row>
    <row r="98" spans="1:13" s="5" customFormat="1" ht="49.5" customHeight="1" x14ac:dyDescent="0.3">
      <c r="A98" s="89" t="s">
        <v>17</v>
      </c>
      <c r="B98" s="46" t="s">
        <v>206</v>
      </c>
      <c r="C98" s="47" t="s">
        <v>74</v>
      </c>
      <c r="D98" s="46" t="s">
        <v>207</v>
      </c>
      <c r="E98" s="25">
        <v>43200</v>
      </c>
      <c r="F98" s="48" t="s">
        <v>201</v>
      </c>
      <c r="G98" s="31">
        <f t="shared" si="9"/>
        <v>90</v>
      </c>
      <c r="H98" s="20">
        <v>15</v>
      </c>
      <c r="I98" s="20">
        <v>25</v>
      </c>
      <c r="J98" s="20">
        <v>50</v>
      </c>
      <c r="K98" s="32" t="str">
        <f t="shared" si="10"/>
        <v>매우 우수</v>
      </c>
      <c r="L98" s="37">
        <v>38800</v>
      </c>
      <c r="M98" s="49">
        <v>38800</v>
      </c>
    </row>
    <row r="99" spans="1:13" s="5" customFormat="1" ht="49.5" customHeight="1" x14ac:dyDescent="0.3">
      <c r="A99" s="89" t="s">
        <v>17</v>
      </c>
      <c r="B99" s="46" t="s">
        <v>208</v>
      </c>
      <c r="C99" s="47" t="s">
        <v>74</v>
      </c>
      <c r="D99" s="46" t="s">
        <v>209</v>
      </c>
      <c r="E99" s="25">
        <v>28800</v>
      </c>
      <c r="F99" s="48" t="s">
        <v>201</v>
      </c>
      <c r="G99" s="31">
        <f t="shared" si="9"/>
        <v>90</v>
      </c>
      <c r="H99" s="20">
        <v>15</v>
      </c>
      <c r="I99" s="20">
        <v>25</v>
      </c>
      <c r="J99" s="20">
        <v>50</v>
      </c>
      <c r="K99" s="32" t="str">
        <f t="shared" si="10"/>
        <v>매우 우수</v>
      </c>
      <c r="L99" s="37">
        <v>24800</v>
      </c>
      <c r="M99" s="49">
        <v>24800</v>
      </c>
    </row>
    <row r="100" spans="1:13" s="5" customFormat="1" ht="49.5" customHeight="1" x14ac:dyDescent="0.3">
      <c r="A100" s="89" t="s">
        <v>17</v>
      </c>
      <c r="B100" s="46" t="s">
        <v>210</v>
      </c>
      <c r="C100" s="47" t="s">
        <v>55</v>
      </c>
      <c r="D100" s="46" t="s">
        <v>211</v>
      </c>
      <c r="E100" s="25">
        <v>18000</v>
      </c>
      <c r="F100" s="48" t="s">
        <v>201</v>
      </c>
      <c r="G100" s="31">
        <f t="shared" si="9"/>
        <v>89</v>
      </c>
      <c r="H100" s="20">
        <v>15</v>
      </c>
      <c r="I100" s="20">
        <v>25</v>
      </c>
      <c r="J100" s="20">
        <v>49</v>
      </c>
      <c r="K100" s="32" t="str">
        <f t="shared" si="10"/>
        <v>우수</v>
      </c>
      <c r="L100" s="37">
        <v>7080</v>
      </c>
      <c r="M100" s="49">
        <v>7080</v>
      </c>
    </row>
    <row r="101" spans="1:13" s="5" customFormat="1" ht="49.5" customHeight="1" x14ac:dyDescent="0.3">
      <c r="A101" s="89" t="s">
        <v>17</v>
      </c>
      <c r="B101" s="46" t="s">
        <v>212</v>
      </c>
      <c r="C101" s="47" t="s">
        <v>74</v>
      </c>
      <c r="D101" s="46" t="s">
        <v>212</v>
      </c>
      <c r="E101" s="25">
        <v>30000</v>
      </c>
      <c r="F101" s="48" t="s">
        <v>201</v>
      </c>
      <c r="G101" s="31">
        <f t="shared" si="9"/>
        <v>94</v>
      </c>
      <c r="H101" s="20">
        <v>15</v>
      </c>
      <c r="I101" s="20">
        <v>23</v>
      </c>
      <c r="J101" s="20">
        <v>56</v>
      </c>
      <c r="K101" s="32" t="str">
        <f t="shared" si="10"/>
        <v>매우 우수</v>
      </c>
      <c r="L101" s="37">
        <v>30000</v>
      </c>
      <c r="M101" s="49">
        <v>30000</v>
      </c>
    </row>
    <row r="102" spans="1:13" s="5" customFormat="1" ht="20.100000000000001" customHeight="1" x14ac:dyDescent="0.3">
      <c r="A102" s="21" t="s">
        <v>18</v>
      </c>
      <c r="B102" s="15" t="str">
        <f>SUBTOTAL(3,B103:B107)&amp;"사업"</f>
        <v>5사업</v>
      </c>
      <c r="C102" s="16"/>
      <c r="D102" s="17"/>
      <c r="E102" s="73">
        <f>SUM(E103:E107)</f>
        <v>225750</v>
      </c>
      <c r="F102" s="29"/>
      <c r="G102" s="18"/>
      <c r="H102" s="18"/>
      <c r="I102" s="18"/>
      <c r="J102" s="18"/>
      <c r="K102" s="30"/>
      <c r="L102" s="78">
        <f>SUM(L103:L107)</f>
        <v>220590</v>
      </c>
      <c r="M102" s="71">
        <f>SUM(M103:M107)</f>
        <v>220590</v>
      </c>
    </row>
    <row r="103" spans="1:13" s="5" customFormat="1" ht="50.1" customHeight="1" x14ac:dyDescent="0.3">
      <c r="A103" s="89" t="s">
        <v>18</v>
      </c>
      <c r="B103" s="42" t="s">
        <v>151</v>
      </c>
      <c r="C103" s="43" t="s">
        <v>37</v>
      </c>
      <c r="D103" s="42" t="s">
        <v>151</v>
      </c>
      <c r="E103" s="25">
        <v>120000</v>
      </c>
      <c r="F103" s="44" t="s">
        <v>152</v>
      </c>
      <c r="G103" s="31">
        <f>SUM(H103:J103)</f>
        <v>95</v>
      </c>
      <c r="H103" s="20">
        <v>15</v>
      </c>
      <c r="I103" s="20">
        <v>25</v>
      </c>
      <c r="J103" s="20">
        <v>55</v>
      </c>
      <c r="K103" s="32" t="str">
        <f>IF(G103&gt;=90,"매우 우수",IF(G103&gt;=80,"우수",IF(G103&gt;=60,"보통",IF(G103&gt;=50,"미흡",IF(50&gt;G103,"매우미흡")))))</f>
        <v>매우 우수</v>
      </c>
      <c r="L103" s="37">
        <v>120000</v>
      </c>
      <c r="M103" s="34">
        <v>120000</v>
      </c>
    </row>
    <row r="104" spans="1:13" s="5" customFormat="1" ht="50.1" customHeight="1" x14ac:dyDescent="0.3">
      <c r="A104" s="89" t="s">
        <v>18</v>
      </c>
      <c r="B104" s="42" t="s">
        <v>153</v>
      </c>
      <c r="C104" s="43" t="s">
        <v>37</v>
      </c>
      <c r="D104" s="42" t="s">
        <v>154</v>
      </c>
      <c r="E104" s="25">
        <v>50000</v>
      </c>
      <c r="F104" s="44" t="s">
        <v>155</v>
      </c>
      <c r="G104" s="31">
        <f>SUM(H104:J104)</f>
        <v>99</v>
      </c>
      <c r="H104" s="20">
        <v>15</v>
      </c>
      <c r="I104" s="20">
        <v>25</v>
      </c>
      <c r="J104" s="20">
        <v>59</v>
      </c>
      <c r="K104" s="32" t="str">
        <f>IF(G104&gt;=90,"매우 우수",IF(G104&gt;=80,"우수",IF(G104&gt;=60,"보통",IF(G104&gt;=50,"미흡",IF(50&gt;G104,"매우미흡")))))</f>
        <v>매우 우수</v>
      </c>
      <c r="L104" s="79">
        <v>49225</v>
      </c>
      <c r="M104" s="45">
        <v>49225</v>
      </c>
    </row>
    <row r="105" spans="1:13" s="5" customFormat="1" ht="50.1" customHeight="1" x14ac:dyDescent="0.3">
      <c r="A105" s="89" t="s">
        <v>18</v>
      </c>
      <c r="B105" s="42" t="s">
        <v>156</v>
      </c>
      <c r="C105" s="43" t="s">
        <v>74</v>
      </c>
      <c r="D105" s="42" t="s">
        <v>157</v>
      </c>
      <c r="E105" s="25">
        <v>16000</v>
      </c>
      <c r="F105" s="44" t="s">
        <v>158</v>
      </c>
      <c r="G105" s="31">
        <f t="shared" ref="G105:G106" si="11">SUM(H105:J105)</f>
        <v>98</v>
      </c>
      <c r="H105" s="20">
        <v>15</v>
      </c>
      <c r="I105" s="20">
        <v>25</v>
      </c>
      <c r="J105" s="20">
        <v>58</v>
      </c>
      <c r="K105" s="32" t="str">
        <f t="shared" ref="K105:K106" si="12">IF(G105&gt;=90,"매우 우수",IF(G105&gt;=80,"우수",IF(G105&gt;=60,"보통",IF(G105&gt;=50,"미흡",IF(50&gt;G105,"매우미흡")))))</f>
        <v>매우 우수</v>
      </c>
      <c r="L105" s="37">
        <v>11818</v>
      </c>
      <c r="M105" s="34">
        <v>11818</v>
      </c>
    </row>
    <row r="106" spans="1:13" s="5" customFormat="1" ht="50.1" customHeight="1" x14ac:dyDescent="0.3">
      <c r="A106" s="89" t="s">
        <v>18</v>
      </c>
      <c r="B106" s="42" t="s">
        <v>159</v>
      </c>
      <c r="C106" s="43" t="s">
        <v>55</v>
      </c>
      <c r="D106" s="42" t="s">
        <v>159</v>
      </c>
      <c r="E106" s="25">
        <v>36750</v>
      </c>
      <c r="F106" s="44" t="s">
        <v>158</v>
      </c>
      <c r="G106" s="31">
        <f t="shared" si="11"/>
        <v>100</v>
      </c>
      <c r="H106" s="20">
        <v>15</v>
      </c>
      <c r="I106" s="20">
        <v>25</v>
      </c>
      <c r="J106" s="20">
        <v>60</v>
      </c>
      <c r="K106" s="32" t="str">
        <f t="shared" si="12"/>
        <v>매우 우수</v>
      </c>
      <c r="L106" s="37">
        <v>36750</v>
      </c>
      <c r="M106" s="34">
        <v>36750</v>
      </c>
    </row>
    <row r="107" spans="1:13" s="5" customFormat="1" ht="50.1" customHeight="1" x14ac:dyDescent="0.3">
      <c r="A107" s="89" t="s">
        <v>18</v>
      </c>
      <c r="B107" s="42" t="s">
        <v>160</v>
      </c>
      <c r="C107" s="43" t="s">
        <v>55</v>
      </c>
      <c r="D107" s="42" t="s">
        <v>161</v>
      </c>
      <c r="E107" s="25">
        <v>3000</v>
      </c>
      <c r="F107" s="44" t="s">
        <v>162</v>
      </c>
      <c r="G107" s="31">
        <f>SUM(H107:J107)</f>
        <v>98</v>
      </c>
      <c r="H107" s="20">
        <v>15</v>
      </c>
      <c r="I107" s="20">
        <v>25</v>
      </c>
      <c r="J107" s="20">
        <v>58</v>
      </c>
      <c r="K107" s="32" t="str">
        <f>IF(G107&gt;=90,"매우 우수",IF(G107&gt;=80,"우수",IF(G107&gt;=60,"보통",IF(G107&gt;=50,"미흡",IF(50&gt;G107,"매우미흡")))))</f>
        <v>매우 우수</v>
      </c>
      <c r="L107" s="37">
        <v>2797</v>
      </c>
      <c r="M107" s="34">
        <v>2797</v>
      </c>
    </row>
    <row r="108" spans="1:13" s="5" customFormat="1" ht="20.100000000000001" customHeight="1" x14ac:dyDescent="0.3">
      <c r="A108" s="21" t="s">
        <v>14</v>
      </c>
      <c r="B108" s="15" t="str">
        <f>SUBTOTAL(3,B109:B135)&amp;"사업"</f>
        <v>27사업</v>
      </c>
      <c r="C108" s="16"/>
      <c r="D108" s="17"/>
      <c r="E108" s="73">
        <f>SUM(E109:E135)</f>
        <v>198430</v>
      </c>
      <c r="F108" s="29"/>
      <c r="G108" s="18"/>
      <c r="H108" s="18"/>
      <c r="I108" s="18"/>
      <c r="J108" s="18"/>
      <c r="K108" s="30"/>
      <c r="L108" s="78">
        <f>SUM(L109:L135)</f>
        <v>187646</v>
      </c>
      <c r="M108" s="71">
        <f>SUM(M109:M135)</f>
        <v>187646</v>
      </c>
    </row>
    <row r="109" spans="1:13" s="5" customFormat="1" ht="50.1" customHeight="1" x14ac:dyDescent="0.3">
      <c r="A109" s="89" t="s">
        <v>14</v>
      </c>
      <c r="B109" s="19" t="s">
        <v>414</v>
      </c>
      <c r="C109" s="90" t="s">
        <v>122</v>
      </c>
      <c r="D109" s="19" t="s">
        <v>415</v>
      </c>
      <c r="E109" s="25">
        <v>3500</v>
      </c>
      <c r="F109" s="28" t="s">
        <v>416</v>
      </c>
      <c r="G109" s="31">
        <f t="shared" ref="G109:G126" si="13">SUM(H109:J109)</f>
        <v>92</v>
      </c>
      <c r="H109" s="20">
        <v>13</v>
      </c>
      <c r="I109" s="20">
        <v>23</v>
      </c>
      <c r="J109" s="20">
        <v>56</v>
      </c>
      <c r="K109" s="32" t="s">
        <v>112</v>
      </c>
      <c r="L109" s="37">
        <v>3100</v>
      </c>
      <c r="M109" s="34">
        <v>3100</v>
      </c>
    </row>
    <row r="110" spans="1:13" s="5" customFormat="1" ht="50.1" customHeight="1" x14ac:dyDescent="0.3">
      <c r="A110" s="89" t="s">
        <v>14</v>
      </c>
      <c r="B110" s="19" t="s">
        <v>414</v>
      </c>
      <c r="C110" s="90" t="s">
        <v>122</v>
      </c>
      <c r="D110" s="19" t="s">
        <v>417</v>
      </c>
      <c r="E110" s="25">
        <v>2100</v>
      </c>
      <c r="F110" s="28" t="s">
        <v>418</v>
      </c>
      <c r="G110" s="31">
        <f t="shared" si="13"/>
        <v>92</v>
      </c>
      <c r="H110" s="20">
        <v>13</v>
      </c>
      <c r="I110" s="20">
        <v>23</v>
      </c>
      <c r="J110" s="20">
        <v>56</v>
      </c>
      <c r="K110" s="32" t="s">
        <v>112</v>
      </c>
      <c r="L110" s="37">
        <v>2100</v>
      </c>
      <c r="M110" s="34">
        <v>2100</v>
      </c>
    </row>
    <row r="111" spans="1:13" s="5" customFormat="1" ht="50.1" customHeight="1" x14ac:dyDescent="0.3">
      <c r="A111" s="89" t="s">
        <v>14</v>
      </c>
      <c r="B111" s="46" t="s">
        <v>414</v>
      </c>
      <c r="C111" s="57" t="s">
        <v>122</v>
      </c>
      <c r="D111" s="46" t="s">
        <v>419</v>
      </c>
      <c r="E111" s="58">
        <v>4000</v>
      </c>
      <c r="F111" s="48" t="s">
        <v>420</v>
      </c>
      <c r="G111" s="31">
        <f t="shared" si="13"/>
        <v>90</v>
      </c>
      <c r="H111" s="59">
        <v>13</v>
      </c>
      <c r="I111" s="59">
        <v>22</v>
      </c>
      <c r="J111" s="59">
        <v>55</v>
      </c>
      <c r="K111" s="32" t="s">
        <v>112</v>
      </c>
      <c r="L111" s="80">
        <v>4000</v>
      </c>
      <c r="M111" s="49">
        <v>4000</v>
      </c>
    </row>
    <row r="112" spans="1:13" s="5" customFormat="1" ht="50.1" customHeight="1" x14ac:dyDescent="0.3">
      <c r="A112" s="89" t="s">
        <v>14</v>
      </c>
      <c r="B112" s="19" t="s">
        <v>421</v>
      </c>
      <c r="C112" s="90" t="s">
        <v>329</v>
      </c>
      <c r="D112" s="19" t="s">
        <v>422</v>
      </c>
      <c r="E112" s="25">
        <v>10500</v>
      </c>
      <c r="F112" s="28" t="s">
        <v>423</v>
      </c>
      <c r="G112" s="31">
        <f t="shared" si="13"/>
        <v>92</v>
      </c>
      <c r="H112" s="20">
        <v>14</v>
      </c>
      <c r="I112" s="20">
        <v>23</v>
      </c>
      <c r="J112" s="20">
        <v>55</v>
      </c>
      <c r="K112" s="32" t="s">
        <v>112</v>
      </c>
      <c r="L112" s="37">
        <v>10500</v>
      </c>
      <c r="M112" s="34">
        <v>10500</v>
      </c>
    </row>
    <row r="113" spans="1:13" s="5" customFormat="1" ht="50.1" customHeight="1" x14ac:dyDescent="0.3">
      <c r="A113" s="89" t="s">
        <v>14</v>
      </c>
      <c r="B113" s="19" t="s">
        <v>421</v>
      </c>
      <c r="C113" s="90" t="s">
        <v>329</v>
      </c>
      <c r="D113" s="19" t="s">
        <v>424</v>
      </c>
      <c r="E113" s="25">
        <v>10500</v>
      </c>
      <c r="F113" s="28" t="s">
        <v>416</v>
      </c>
      <c r="G113" s="31">
        <f t="shared" si="13"/>
        <v>92</v>
      </c>
      <c r="H113" s="20">
        <v>14</v>
      </c>
      <c r="I113" s="20">
        <v>23</v>
      </c>
      <c r="J113" s="20">
        <v>55</v>
      </c>
      <c r="K113" s="32" t="s">
        <v>112</v>
      </c>
      <c r="L113" s="37">
        <v>10500</v>
      </c>
      <c r="M113" s="34">
        <v>10500</v>
      </c>
    </row>
    <row r="114" spans="1:13" s="5" customFormat="1" ht="50.1" customHeight="1" x14ac:dyDescent="0.3">
      <c r="A114" s="89" t="s">
        <v>14</v>
      </c>
      <c r="B114" s="19" t="s">
        <v>421</v>
      </c>
      <c r="C114" s="90" t="s">
        <v>329</v>
      </c>
      <c r="D114" s="19" t="s">
        <v>425</v>
      </c>
      <c r="E114" s="25">
        <v>10500</v>
      </c>
      <c r="F114" s="28" t="s">
        <v>426</v>
      </c>
      <c r="G114" s="31">
        <f t="shared" si="13"/>
        <v>92</v>
      </c>
      <c r="H114" s="20">
        <v>14</v>
      </c>
      <c r="I114" s="20">
        <v>23</v>
      </c>
      <c r="J114" s="20">
        <v>55</v>
      </c>
      <c r="K114" s="32" t="s">
        <v>112</v>
      </c>
      <c r="L114" s="37">
        <v>10500</v>
      </c>
      <c r="M114" s="34">
        <v>10500</v>
      </c>
    </row>
    <row r="115" spans="1:13" s="5" customFormat="1" ht="50.1" customHeight="1" x14ac:dyDescent="0.3">
      <c r="A115" s="89" t="s">
        <v>14</v>
      </c>
      <c r="B115" s="19" t="s">
        <v>421</v>
      </c>
      <c r="C115" s="90" t="s">
        <v>329</v>
      </c>
      <c r="D115" s="19" t="s">
        <v>427</v>
      </c>
      <c r="E115" s="25">
        <v>9500</v>
      </c>
      <c r="F115" s="28" t="s">
        <v>428</v>
      </c>
      <c r="G115" s="31">
        <f t="shared" si="13"/>
        <v>90</v>
      </c>
      <c r="H115" s="20">
        <v>13</v>
      </c>
      <c r="I115" s="20">
        <v>23</v>
      </c>
      <c r="J115" s="20">
        <v>54</v>
      </c>
      <c r="K115" s="32" t="s">
        <v>112</v>
      </c>
      <c r="L115" s="37">
        <v>9000</v>
      </c>
      <c r="M115" s="34">
        <v>9000</v>
      </c>
    </row>
    <row r="116" spans="1:13" s="5" customFormat="1" ht="50.1" customHeight="1" x14ac:dyDescent="0.3">
      <c r="A116" s="89" t="s">
        <v>14</v>
      </c>
      <c r="B116" s="19" t="s">
        <v>421</v>
      </c>
      <c r="C116" s="90" t="s">
        <v>329</v>
      </c>
      <c r="D116" s="19" t="s">
        <v>429</v>
      </c>
      <c r="E116" s="25">
        <v>9500</v>
      </c>
      <c r="F116" s="28" t="s">
        <v>430</v>
      </c>
      <c r="G116" s="31">
        <f t="shared" si="13"/>
        <v>90</v>
      </c>
      <c r="H116" s="20">
        <v>13</v>
      </c>
      <c r="I116" s="20">
        <v>23</v>
      </c>
      <c r="J116" s="20">
        <v>54</v>
      </c>
      <c r="K116" s="32" t="s">
        <v>112</v>
      </c>
      <c r="L116" s="37">
        <v>9500</v>
      </c>
      <c r="M116" s="34">
        <v>9500</v>
      </c>
    </row>
    <row r="117" spans="1:13" s="5" customFormat="1" ht="50.1" customHeight="1" x14ac:dyDescent="0.3">
      <c r="A117" s="89" t="s">
        <v>14</v>
      </c>
      <c r="B117" s="19" t="s">
        <v>421</v>
      </c>
      <c r="C117" s="90" t="s">
        <v>329</v>
      </c>
      <c r="D117" s="19" t="s">
        <v>431</v>
      </c>
      <c r="E117" s="25">
        <v>11300</v>
      </c>
      <c r="F117" s="28" t="s">
        <v>432</v>
      </c>
      <c r="G117" s="31">
        <f t="shared" si="13"/>
        <v>90</v>
      </c>
      <c r="H117" s="20">
        <v>13</v>
      </c>
      <c r="I117" s="20">
        <v>23</v>
      </c>
      <c r="J117" s="20">
        <v>54</v>
      </c>
      <c r="K117" s="32" t="s">
        <v>112</v>
      </c>
      <c r="L117" s="37">
        <v>11300</v>
      </c>
      <c r="M117" s="34">
        <v>11300</v>
      </c>
    </row>
    <row r="118" spans="1:13" s="5" customFormat="1" ht="50.1" customHeight="1" x14ac:dyDescent="0.3">
      <c r="A118" s="89" t="s">
        <v>14</v>
      </c>
      <c r="B118" s="19" t="s">
        <v>421</v>
      </c>
      <c r="C118" s="90" t="s">
        <v>329</v>
      </c>
      <c r="D118" s="19" t="s">
        <v>433</v>
      </c>
      <c r="E118" s="25">
        <v>11300</v>
      </c>
      <c r="F118" s="28" t="s">
        <v>434</v>
      </c>
      <c r="G118" s="31">
        <f t="shared" si="13"/>
        <v>90</v>
      </c>
      <c r="H118" s="20">
        <v>13</v>
      </c>
      <c r="I118" s="20">
        <v>23</v>
      </c>
      <c r="J118" s="20">
        <v>54</v>
      </c>
      <c r="K118" s="32" t="s">
        <v>112</v>
      </c>
      <c r="L118" s="37">
        <v>9724</v>
      </c>
      <c r="M118" s="34">
        <v>9724</v>
      </c>
    </row>
    <row r="119" spans="1:13" s="5" customFormat="1" ht="50.1" customHeight="1" x14ac:dyDescent="0.3">
      <c r="A119" s="89" t="s">
        <v>14</v>
      </c>
      <c r="B119" s="19" t="s">
        <v>421</v>
      </c>
      <c r="C119" s="90" t="s">
        <v>329</v>
      </c>
      <c r="D119" s="19" t="s">
        <v>435</v>
      </c>
      <c r="E119" s="25">
        <v>1000</v>
      </c>
      <c r="F119" s="28" t="s">
        <v>436</v>
      </c>
      <c r="G119" s="31">
        <f t="shared" si="13"/>
        <v>90</v>
      </c>
      <c r="H119" s="20">
        <v>13</v>
      </c>
      <c r="I119" s="20">
        <v>23</v>
      </c>
      <c r="J119" s="20">
        <v>54</v>
      </c>
      <c r="K119" s="32" t="s">
        <v>112</v>
      </c>
      <c r="L119" s="37">
        <v>1000</v>
      </c>
      <c r="M119" s="34">
        <v>1000</v>
      </c>
    </row>
    <row r="120" spans="1:13" s="5" customFormat="1" ht="50.1" customHeight="1" x14ac:dyDescent="0.3">
      <c r="A120" s="89" t="s">
        <v>14</v>
      </c>
      <c r="B120" s="19" t="s">
        <v>421</v>
      </c>
      <c r="C120" s="90" t="s">
        <v>74</v>
      </c>
      <c r="D120" s="19" t="s">
        <v>437</v>
      </c>
      <c r="E120" s="25">
        <v>3400</v>
      </c>
      <c r="F120" s="28" t="s">
        <v>438</v>
      </c>
      <c r="G120" s="31">
        <f t="shared" si="13"/>
        <v>92</v>
      </c>
      <c r="H120" s="20">
        <v>14</v>
      </c>
      <c r="I120" s="20">
        <v>23</v>
      </c>
      <c r="J120" s="20">
        <v>55</v>
      </c>
      <c r="K120" s="32" t="s">
        <v>112</v>
      </c>
      <c r="L120" s="37">
        <v>2350</v>
      </c>
      <c r="M120" s="34">
        <v>2350</v>
      </c>
    </row>
    <row r="121" spans="1:13" s="5" customFormat="1" ht="50.1" customHeight="1" x14ac:dyDescent="0.3">
      <c r="A121" s="89" t="s">
        <v>14</v>
      </c>
      <c r="B121" s="19" t="s">
        <v>421</v>
      </c>
      <c r="C121" s="90" t="s">
        <v>74</v>
      </c>
      <c r="D121" s="19" t="s">
        <v>439</v>
      </c>
      <c r="E121" s="25">
        <v>3200</v>
      </c>
      <c r="F121" s="28" t="s">
        <v>440</v>
      </c>
      <c r="G121" s="31">
        <f t="shared" si="13"/>
        <v>92</v>
      </c>
      <c r="H121" s="20">
        <v>14</v>
      </c>
      <c r="I121" s="20">
        <v>23</v>
      </c>
      <c r="J121" s="20">
        <v>55</v>
      </c>
      <c r="K121" s="32" t="s">
        <v>112</v>
      </c>
      <c r="L121" s="37">
        <v>2590</v>
      </c>
      <c r="M121" s="34">
        <v>2590</v>
      </c>
    </row>
    <row r="122" spans="1:13" s="5" customFormat="1" ht="50.1" customHeight="1" x14ac:dyDescent="0.3">
      <c r="A122" s="89" t="s">
        <v>14</v>
      </c>
      <c r="B122" s="19" t="s">
        <v>421</v>
      </c>
      <c r="C122" s="90" t="s">
        <v>74</v>
      </c>
      <c r="D122" s="19" t="s">
        <v>441</v>
      </c>
      <c r="E122" s="25">
        <v>4000</v>
      </c>
      <c r="F122" s="28" t="s">
        <v>442</v>
      </c>
      <c r="G122" s="31">
        <f t="shared" si="13"/>
        <v>92</v>
      </c>
      <c r="H122" s="20">
        <v>14</v>
      </c>
      <c r="I122" s="20">
        <v>23</v>
      </c>
      <c r="J122" s="20">
        <v>55</v>
      </c>
      <c r="K122" s="32" t="s">
        <v>112</v>
      </c>
      <c r="L122" s="37">
        <v>2470</v>
      </c>
      <c r="M122" s="34">
        <v>2470</v>
      </c>
    </row>
    <row r="123" spans="1:13" s="5" customFormat="1" ht="50.1" customHeight="1" x14ac:dyDescent="0.3">
      <c r="A123" s="89" t="s">
        <v>14</v>
      </c>
      <c r="B123" s="19" t="s">
        <v>421</v>
      </c>
      <c r="C123" s="90" t="s">
        <v>33</v>
      </c>
      <c r="D123" s="19" t="s">
        <v>443</v>
      </c>
      <c r="E123" s="25">
        <v>1700</v>
      </c>
      <c r="F123" s="28" t="s">
        <v>444</v>
      </c>
      <c r="G123" s="31">
        <f t="shared" si="13"/>
        <v>90</v>
      </c>
      <c r="H123" s="20">
        <v>13</v>
      </c>
      <c r="I123" s="20">
        <v>23</v>
      </c>
      <c r="J123" s="20">
        <v>54</v>
      </c>
      <c r="K123" s="32" t="s">
        <v>112</v>
      </c>
      <c r="L123" s="37">
        <v>1682</v>
      </c>
      <c r="M123" s="34">
        <v>1682</v>
      </c>
    </row>
    <row r="124" spans="1:13" s="5" customFormat="1" ht="50.1" customHeight="1" x14ac:dyDescent="0.3">
      <c r="A124" s="89" t="s">
        <v>14</v>
      </c>
      <c r="B124" s="19" t="s">
        <v>421</v>
      </c>
      <c r="C124" s="90" t="s">
        <v>33</v>
      </c>
      <c r="D124" s="19" t="s">
        <v>445</v>
      </c>
      <c r="E124" s="25">
        <v>1400</v>
      </c>
      <c r="F124" s="28" t="s">
        <v>446</v>
      </c>
      <c r="G124" s="31">
        <f t="shared" si="13"/>
        <v>90</v>
      </c>
      <c r="H124" s="20">
        <v>13</v>
      </c>
      <c r="I124" s="20">
        <v>23</v>
      </c>
      <c r="J124" s="20">
        <v>54</v>
      </c>
      <c r="K124" s="32" t="s">
        <v>112</v>
      </c>
      <c r="L124" s="37">
        <v>1400</v>
      </c>
      <c r="M124" s="34">
        <v>1400</v>
      </c>
    </row>
    <row r="125" spans="1:13" s="5" customFormat="1" ht="50.1" customHeight="1" x14ac:dyDescent="0.3">
      <c r="A125" s="89" t="s">
        <v>14</v>
      </c>
      <c r="B125" s="19" t="s">
        <v>421</v>
      </c>
      <c r="C125" s="90" t="s">
        <v>33</v>
      </c>
      <c r="D125" s="19" t="s">
        <v>447</v>
      </c>
      <c r="E125" s="25">
        <v>1700</v>
      </c>
      <c r="F125" s="28" t="s">
        <v>448</v>
      </c>
      <c r="G125" s="31">
        <f t="shared" si="13"/>
        <v>90</v>
      </c>
      <c r="H125" s="20">
        <v>13</v>
      </c>
      <c r="I125" s="20">
        <v>23</v>
      </c>
      <c r="J125" s="20">
        <v>54</v>
      </c>
      <c r="K125" s="32" t="s">
        <v>112</v>
      </c>
      <c r="L125" s="37">
        <v>1100</v>
      </c>
      <c r="M125" s="34">
        <v>1100</v>
      </c>
    </row>
    <row r="126" spans="1:13" s="60" customFormat="1" ht="50.1" customHeight="1" x14ac:dyDescent="0.3">
      <c r="A126" s="89" t="s">
        <v>14</v>
      </c>
      <c r="B126" s="46" t="s">
        <v>421</v>
      </c>
      <c r="C126" s="57" t="s">
        <v>33</v>
      </c>
      <c r="D126" s="46" t="s">
        <v>449</v>
      </c>
      <c r="E126" s="58">
        <v>2100</v>
      </c>
      <c r="F126" s="48" t="s">
        <v>450</v>
      </c>
      <c r="G126" s="31">
        <f t="shared" si="13"/>
        <v>90</v>
      </c>
      <c r="H126" s="59">
        <v>13</v>
      </c>
      <c r="I126" s="59">
        <v>23</v>
      </c>
      <c r="J126" s="59">
        <v>54</v>
      </c>
      <c r="K126" s="32" t="s">
        <v>112</v>
      </c>
      <c r="L126" s="80">
        <v>2100</v>
      </c>
      <c r="M126" s="49">
        <v>2100</v>
      </c>
    </row>
    <row r="127" spans="1:13" s="5" customFormat="1" ht="50.1" customHeight="1" x14ac:dyDescent="0.3">
      <c r="A127" s="89" t="s">
        <v>14</v>
      </c>
      <c r="B127" s="19" t="s">
        <v>451</v>
      </c>
      <c r="C127" s="90" t="s">
        <v>55</v>
      </c>
      <c r="D127" s="19" t="s">
        <v>452</v>
      </c>
      <c r="E127" s="25">
        <v>4500</v>
      </c>
      <c r="F127" s="28" t="s">
        <v>453</v>
      </c>
      <c r="G127" s="31">
        <f>SUM(H127:J127)</f>
        <v>93</v>
      </c>
      <c r="H127" s="20">
        <v>16</v>
      </c>
      <c r="I127" s="20">
        <v>25</v>
      </c>
      <c r="J127" s="20">
        <v>52</v>
      </c>
      <c r="K127" s="32" t="str">
        <f t="shared" ref="K127:K134" si="14">IF(G127&gt;=90,"매우 우수",IF(G127&gt;=80,"우수",IF(G127&gt;=60,"보통",IF(G127&gt;=50,"미흡",IF(50&gt;G127,"매우미흡")))))</f>
        <v>매우 우수</v>
      </c>
      <c r="L127" s="37">
        <v>4500</v>
      </c>
      <c r="M127" s="34">
        <v>4500</v>
      </c>
    </row>
    <row r="128" spans="1:13" s="5" customFormat="1" ht="50.1" customHeight="1" x14ac:dyDescent="0.3">
      <c r="A128" s="89" t="s">
        <v>14</v>
      </c>
      <c r="B128" s="19" t="s">
        <v>451</v>
      </c>
      <c r="C128" s="90" t="s">
        <v>55</v>
      </c>
      <c r="D128" s="19" t="s">
        <v>454</v>
      </c>
      <c r="E128" s="25">
        <v>4500</v>
      </c>
      <c r="F128" s="28" t="s">
        <v>453</v>
      </c>
      <c r="G128" s="31">
        <f t="shared" ref="G128:G134" si="15">SUM(H128:J128)</f>
        <v>95</v>
      </c>
      <c r="H128" s="20">
        <v>14</v>
      </c>
      <c r="I128" s="20">
        <v>24</v>
      </c>
      <c r="J128" s="20">
        <v>57</v>
      </c>
      <c r="K128" s="32" t="str">
        <f t="shared" si="14"/>
        <v>매우 우수</v>
      </c>
      <c r="L128" s="37">
        <v>0</v>
      </c>
      <c r="M128" s="34">
        <v>0</v>
      </c>
    </row>
    <row r="129" spans="1:15" s="5" customFormat="1" ht="50.1" customHeight="1" x14ac:dyDescent="0.3">
      <c r="A129" s="89" t="s">
        <v>14</v>
      </c>
      <c r="B129" s="19" t="s">
        <v>451</v>
      </c>
      <c r="C129" s="90" t="s">
        <v>364</v>
      </c>
      <c r="D129" s="19" t="s">
        <v>455</v>
      </c>
      <c r="E129" s="25">
        <v>2400</v>
      </c>
      <c r="F129" s="28" t="s">
        <v>453</v>
      </c>
      <c r="G129" s="31">
        <f t="shared" si="15"/>
        <v>96</v>
      </c>
      <c r="H129" s="20">
        <v>15</v>
      </c>
      <c r="I129" s="20">
        <v>25</v>
      </c>
      <c r="J129" s="20">
        <v>56</v>
      </c>
      <c r="K129" s="32" t="str">
        <f t="shared" si="14"/>
        <v>매우 우수</v>
      </c>
      <c r="L129" s="37">
        <v>2400</v>
      </c>
      <c r="M129" s="34">
        <v>2400</v>
      </c>
    </row>
    <row r="130" spans="1:15" s="5" customFormat="1" ht="50.1" customHeight="1" x14ac:dyDescent="0.3">
      <c r="A130" s="89" t="s">
        <v>14</v>
      </c>
      <c r="B130" s="90" t="s">
        <v>456</v>
      </c>
      <c r="C130" s="90" t="s">
        <v>323</v>
      </c>
      <c r="D130" s="19" t="s">
        <v>456</v>
      </c>
      <c r="E130" s="25">
        <v>37730</v>
      </c>
      <c r="F130" s="28" t="s">
        <v>457</v>
      </c>
      <c r="G130" s="31">
        <f t="shared" si="15"/>
        <v>88</v>
      </c>
      <c r="H130" s="20">
        <v>13</v>
      </c>
      <c r="I130" s="20">
        <v>20</v>
      </c>
      <c r="J130" s="20">
        <v>55</v>
      </c>
      <c r="K130" s="32" t="s">
        <v>458</v>
      </c>
      <c r="L130" s="37">
        <v>37730</v>
      </c>
      <c r="M130" s="34">
        <v>37730</v>
      </c>
    </row>
    <row r="131" spans="1:15" s="5" customFormat="1" ht="50.1" customHeight="1" x14ac:dyDescent="0.3">
      <c r="A131" s="89" t="s">
        <v>14</v>
      </c>
      <c r="B131" s="19" t="s">
        <v>459</v>
      </c>
      <c r="C131" s="61" t="s">
        <v>33</v>
      </c>
      <c r="D131" s="62" t="s">
        <v>460</v>
      </c>
      <c r="E131" s="74">
        <v>900</v>
      </c>
      <c r="F131" s="28" t="s">
        <v>461</v>
      </c>
      <c r="G131" s="31">
        <f t="shared" si="15"/>
        <v>83</v>
      </c>
      <c r="H131" s="20">
        <v>15</v>
      </c>
      <c r="I131" s="20">
        <v>15</v>
      </c>
      <c r="J131" s="20">
        <v>53</v>
      </c>
      <c r="K131" s="32" t="str">
        <f t="shared" si="14"/>
        <v>우수</v>
      </c>
      <c r="L131" s="37">
        <v>900</v>
      </c>
      <c r="M131" s="34">
        <v>900</v>
      </c>
    </row>
    <row r="132" spans="1:15" s="5" customFormat="1" ht="50.1" customHeight="1" x14ac:dyDescent="0.3">
      <c r="A132" s="89" t="s">
        <v>14</v>
      </c>
      <c r="B132" s="19" t="s">
        <v>459</v>
      </c>
      <c r="C132" s="61" t="s">
        <v>122</v>
      </c>
      <c r="D132" s="62" t="s">
        <v>462</v>
      </c>
      <c r="E132" s="74">
        <v>5000</v>
      </c>
      <c r="F132" s="28" t="s">
        <v>461</v>
      </c>
      <c r="G132" s="31">
        <f t="shared" si="15"/>
        <v>92</v>
      </c>
      <c r="H132" s="20">
        <v>15</v>
      </c>
      <c r="I132" s="20">
        <v>22</v>
      </c>
      <c r="J132" s="20">
        <v>55</v>
      </c>
      <c r="K132" s="32" t="str">
        <f t="shared" si="14"/>
        <v>매우 우수</v>
      </c>
      <c r="L132" s="37">
        <v>5000</v>
      </c>
      <c r="M132" s="34">
        <v>5000</v>
      </c>
    </row>
    <row r="133" spans="1:15" s="5" customFormat="1" ht="50.1" customHeight="1" x14ac:dyDescent="0.3">
      <c r="A133" s="89" t="s">
        <v>14</v>
      </c>
      <c r="B133" s="19" t="s">
        <v>459</v>
      </c>
      <c r="C133" s="61" t="s">
        <v>333</v>
      </c>
      <c r="D133" s="62" t="s">
        <v>463</v>
      </c>
      <c r="E133" s="74">
        <v>4000</v>
      </c>
      <c r="F133" s="28" t="s">
        <v>461</v>
      </c>
      <c r="G133" s="31">
        <f t="shared" si="15"/>
        <v>88</v>
      </c>
      <c r="H133" s="20">
        <v>13</v>
      </c>
      <c r="I133" s="20">
        <v>20</v>
      </c>
      <c r="J133" s="20">
        <v>55</v>
      </c>
      <c r="K133" s="32" t="str">
        <f t="shared" si="14"/>
        <v>우수</v>
      </c>
      <c r="L133" s="37">
        <v>4000</v>
      </c>
      <c r="M133" s="34">
        <v>4000</v>
      </c>
    </row>
    <row r="134" spans="1:15" s="5" customFormat="1" ht="50.1" customHeight="1" x14ac:dyDescent="0.3">
      <c r="A134" s="89" t="s">
        <v>14</v>
      </c>
      <c r="B134" s="19" t="s">
        <v>459</v>
      </c>
      <c r="C134" s="61" t="s">
        <v>333</v>
      </c>
      <c r="D134" s="62" t="s">
        <v>464</v>
      </c>
      <c r="E134" s="74">
        <v>10200</v>
      </c>
      <c r="F134" s="28" t="s">
        <v>461</v>
      </c>
      <c r="G134" s="31">
        <f t="shared" si="15"/>
        <v>88</v>
      </c>
      <c r="H134" s="20">
        <v>10</v>
      </c>
      <c r="I134" s="20">
        <v>23</v>
      </c>
      <c r="J134" s="20">
        <v>55</v>
      </c>
      <c r="K134" s="32" t="str">
        <f t="shared" si="14"/>
        <v>우수</v>
      </c>
      <c r="L134" s="37">
        <v>10200</v>
      </c>
      <c r="M134" s="34">
        <v>10200</v>
      </c>
    </row>
    <row r="135" spans="1:15" s="5" customFormat="1" ht="50.1" customHeight="1" x14ac:dyDescent="0.3">
      <c r="A135" s="89" t="s">
        <v>14</v>
      </c>
      <c r="B135" s="19" t="s">
        <v>465</v>
      </c>
      <c r="C135" s="90" t="s">
        <v>333</v>
      </c>
      <c r="D135" s="19" t="s">
        <v>466</v>
      </c>
      <c r="E135" s="25">
        <v>28000</v>
      </c>
      <c r="F135" s="28" t="s">
        <v>467</v>
      </c>
      <c r="G135" s="31">
        <v>85</v>
      </c>
      <c r="H135" s="20">
        <v>15</v>
      </c>
      <c r="I135" s="20">
        <v>25</v>
      </c>
      <c r="J135" s="20">
        <v>45</v>
      </c>
      <c r="K135" s="32" t="s">
        <v>468</v>
      </c>
      <c r="L135" s="37">
        <v>28000</v>
      </c>
      <c r="M135" s="34">
        <v>28000</v>
      </c>
    </row>
    <row r="136" spans="1:15" s="5" customFormat="1" ht="20.100000000000001" customHeight="1" x14ac:dyDescent="0.3">
      <c r="A136" s="21" t="s">
        <v>23</v>
      </c>
      <c r="B136" s="15" t="str">
        <f>SUBTOTAL(3,B137:B161)&amp;"사업"</f>
        <v>25사업</v>
      </c>
      <c r="C136" s="16"/>
      <c r="D136" s="17"/>
      <c r="E136" s="73">
        <f>SUM(E137:E161)</f>
        <v>1277404</v>
      </c>
      <c r="F136" s="29"/>
      <c r="G136" s="18"/>
      <c r="H136" s="18"/>
      <c r="I136" s="18"/>
      <c r="J136" s="18"/>
      <c r="K136" s="30"/>
      <c r="L136" s="78">
        <f>SUM(L137:L161)</f>
        <v>1234967</v>
      </c>
      <c r="M136" s="71">
        <f>SUM(M137:M161)</f>
        <v>1234967</v>
      </c>
    </row>
    <row r="137" spans="1:15" s="5" customFormat="1" ht="50.1" customHeight="1" x14ac:dyDescent="0.3">
      <c r="A137" s="89" t="s">
        <v>23</v>
      </c>
      <c r="B137" s="19" t="s">
        <v>320</v>
      </c>
      <c r="C137" s="90" t="s">
        <v>240</v>
      </c>
      <c r="D137" s="19" t="s">
        <v>321</v>
      </c>
      <c r="E137" s="25">
        <v>12300</v>
      </c>
      <c r="F137" s="28" t="s">
        <v>322</v>
      </c>
      <c r="G137" s="31">
        <f t="shared" ref="G137:G139" si="16">SUM(H137:J137)</f>
        <v>95</v>
      </c>
      <c r="H137" s="20">
        <v>15</v>
      </c>
      <c r="I137" s="20">
        <v>20</v>
      </c>
      <c r="J137" s="20">
        <v>60</v>
      </c>
      <c r="K137" s="32" t="str">
        <f t="shared" ref="K137:K139" si="17">IF(G137&gt;=90,"매우 우수",IF(G137&gt;=80,"우수",IF(G137&gt;=60,"보통",IF(G137&gt;=50,"미흡",IF(50&gt;G137,"매우미흡")))))</f>
        <v>매우 우수</v>
      </c>
      <c r="L137" s="37">
        <v>11421</v>
      </c>
      <c r="M137" s="34">
        <v>11421</v>
      </c>
    </row>
    <row r="138" spans="1:15" s="5" customFormat="1" ht="50.1" customHeight="1" x14ac:dyDescent="0.3">
      <c r="A138" s="89" t="s">
        <v>23</v>
      </c>
      <c r="B138" s="19" t="s">
        <v>320</v>
      </c>
      <c r="C138" s="90" t="s">
        <v>323</v>
      </c>
      <c r="D138" s="19" t="s">
        <v>324</v>
      </c>
      <c r="E138" s="25">
        <v>12300</v>
      </c>
      <c r="F138" s="28" t="s">
        <v>325</v>
      </c>
      <c r="G138" s="31">
        <f t="shared" si="16"/>
        <v>95</v>
      </c>
      <c r="H138" s="20">
        <v>15</v>
      </c>
      <c r="I138" s="20">
        <v>20</v>
      </c>
      <c r="J138" s="20">
        <v>60</v>
      </c>
      <c r="K138" s="32" t="str">
        <f t="shared" si="17"/>
        <v>매우 우수</v>
      </c>
      <c r="L138" s="37">
        <v>9655</v>
      </c>
      <c r="M138" s="34">
        <v>9655</v>
      </c>
    </row>
    <row r="139" spans="1:15" s="5" customFormat="1" ht="50.1" customHeight="1" x14ac:dyDescent="0.3">
      <c r="A139" s="89" t="s">
        <v>23</v>
      </c>
      <c r="B139" s="19" t="s">
        <v>320</v>
      </c>
      <c r="C139" s="90" t="s">
        <v>323</v>
      </c>
      <c r="D139" s="19" t="s">
        <v>326</v>
      </c>
      <c r="E139" s="25">
        <v>10514</v>
      </c>
      <c r="F139" s="28" t="s">
        <v>327</v>
      </c>
      <c r="G139" s="31">
        <f t="shared" si="16"/>
        <v>85</v>
      </c>
      <c r="H139" s="20">
        <v>10</v>
      </c>
      <c r="I139" s="20">
        <v>15</v>
      </c>
      <c r="J139" s="20">
        <v>60</v>
      </c>
      <c r="K139" s="32" t="str">
        <f t="shared" si="17"/>
        <v>우수</v>
      </c>
      <c r="L139" s="37">
        <v>10514</v>
      </c>
      <c r="M139" s="34">
        <v>10514</v>
      </c>
    </row>
    <row r="140" spans="1:15" s="5" customFormat="1" ht="50.1" customHeight="1" x14ac:dyDescent="0.3">
      <c r="A140" s="89" t="s">
        <v>23</v>
      </c>
      <c r="B140" s="19" t="s">
        <v>328</v>
      </c>
      <c r="C140" s="90" t="s">
        <v>329</v>
      </c>
      <c r="D140" s="19" t="s">
        <v>330</v>
      </c>
      <c r="E140" s="25">
        <v>75000</v>
      </c>
      <c r="F140" s="28" t="s">
        <v>331</v>
      </c>
      <c r="G140" s="31">
        <f>SUM(H140:J140)</f>
        <v>90</v>
      </c>
      <c r="H140" s="20">
        <v>15</v>
      </c>
      <c r="I140" s="20">
        <v>22</v>
      </c>
      <c r="J140" s="20">
        <v>53</v>
      </c>
      <c r="K140" s="32" t="str">
        <f>IF(G140&gt;=90,"매우 우수",IF(G140&gt;=80,"우수",IF(G140&gt;=60,"보통",IF(G140&gt;=50,"미흡",IF(50&gt;G140,"매우미흡")))))</f>
        <v>매우 우수</v>
      </c>
      <c r="L140" s="37">
        <v>75000</v>
      </c>
      <c r="M140" s="34">
        <v>75000</v>
      </c>
      <c r="O140" s="54"/>
    </row>
    <row r="141" spans="1:15" s="5" customFormat="1" ht="50.1" customHeight="1" x14ac:dyDescent="0.3">
      <c r="A141" s="89" t="s">
        <v>23</v>
      </c>
      <c r="B141" s="19" t="s">
        <v>328</v>
      </c>
      <c r="C141" s="90" t="s">
        <v>122</v>
      </c>
      <c r="D141" s="19" t="s">
        <v>332</v>
      </c>
      <c r="E141" s="25">
        <v>19000</v>
      </c>
      <c r="F141" s="28" t="s">
        <v>331</v>
      </c>
      <c r="G141" s="31">
        <f t="shared" ref="G141:G156" si="18">SUM(H141:J141)</f>
        <v>83</v>
      </c>
      <c r="H141" s="20">
        <v>13</v>
      </c>
      <c r="I141" s="20">
        <v>20</v>
      </c>
      <c r="J141" s="20">
        <v>50</v>
      </c>
      <c r="K141" s="32" t="str">
        <f t="shared" ref="K141:K156" si="19">IF(G141&gt;=90,"매우 우수",IF(G141&gt;=80,"우수",IF(G141&gt;=60,"보통",IF(G141&gt;=50,"미흡",IF(50&gt;G141,"매우미흡")))))</f>
        <v>우수</v>
      </c>
      <c r="L141" s="37">
        <v>19000</v>
      </c>
      <c r="M141" s="34">
        <v>19000</v>
      </c>
      <c r="O141" s="54"/>
    </row>
    <row r="142" spans="1:15" s="5" customFormat="1" ht="50.1" customHeight="1" x14ac:dyDescent="0.3">
      <c r="A142" s="89" t="s">
        <v>23</v>
      </c>
      <c r="B142" s="19" t="s">
        <v>328</v>
      </c>
      <c r="C142" s="90" t="s">
        <v>333</v>
      </c>
      <c r="D142" s="19" t="s">
        <v>334</v>
      </c>
      <c r="E142" s="25">
        <v>17500</v>
      </c>
      <c r="F142" s="28" t="s">
        <v>331</v>
      </c>
      <c r="G142" s="31">
        <f t="shared" si="18"/>
        <v>90</v>
      </c>
      <c r="H142" s="20">
        <v>11</v>
      </c>
      <c r="I142" s="20">
        <v>22</v>
      </c>
      <c r="J142" s="20">
        <v>57</v>
      </c>
      <c r="K142" s="32" t="str">
        <f t="shared" si="19"/>
        <v>매우 우수</v>
      </c>
      <c r="L142" s="37">
        <v>0</v>
      </c>
      <c r="M142" s="34">
        <v>0</v>
      </c>
      <c r="O142" s="54"/>
    </row>
    <row r="143" spans="1:15" s="5" customFormat="1" ht="50.1" customHeight="1" x14ac:dyDescent="0.3">
      <c r="A143" s="89" t="s">
        <v>23</v>
      </c>
      <c r="B143" s="19" t="s">
        <v>328</v>
      </c>
      <c r="C143" s="90" t="s">
        <v>333</v>
      </c>
      <c r="D143" s="19" t="s">
        <v>335</v>
      </c>
      <c r="E143" s="25">
        <v>24000</v>
      </c>
      <c r="F143" s="28" t="s">
        <v>331</v>
      </c>
      <c r="G143" s="31">
        <f t="shared" si="18"/>
        <v>86</v>
      </c>
      <c r="H143" s="20">
        <v>13</v>
      </c>
      <c r="I143" s="20">
        <v>20</v>
      </c>
      <c r="J143" s="20">
        <v>53</v>
      </c>
      <c r="K143" s="32" t="str">
        <f t="shared" si="19"/>
        <v>우수</v>
      </c>
      <c r="L143" s="37">
        <v>22657</v>
      </c>
      <c r="M143" s="34">
        <v>22657</v>
      </c>
      <c r="O143" s="54"/>
    </row>
    <row r="144" spans="1:15" s="5" customFormat="1" ht="50.1" customHeight="1" x14ac:dyDescent="0.3">
      <c r="A144" s="89" t="s">
        <v>23</v>
      </c>
      <c r="B144" s="19" t="s">
        <v>336</v>
      </c>
      <c r="C144" s="90" t="s">
        <v>333</v>
      </c>
      <c r="D144" s="19" t="s">
        <v>337</v>
      </c>
      <c r="E144" s="25">
        <v>23250</v>
      </c>
      <c r="F144" s="28" t="s">
        <v>338</v>
      </c>
      <c r="G144" s="31">
        <f t="shared" si="18"/>
        <v>90</v>
      </c>
      <c r="H144" s="20">
        <v>13</v>
      </c>
      <c r="I144" s="20">
        <v>25</v>
      </c>
      <c r="J144" s="20">
        <v>52</v>
      </c>
      <c r="K144" s="32" t="str">
        <f t="shared" si="19"/>
        <v>매우 우수</v>
      </c>
      <c r="L144" s="37">
        <v>12852</v>
      </c>
      <c r="M144" s="34">
        <v>12852</v>
      </c>
      <c r="O144" s="54"/>
    </row>
    <row r="145" spans="1:15" s="5" customFormat="1" ht="50.1" customHeight="1" x14ac:dyDescent="0.3">
      <c r="A145" s="89" t="s">
        <v>23</v>
      </c>
      <c r="B145" s="19" t="s">
        <v>339</v>
      </c>
      <c r="C145" s="90" t="s">
        <v>333</v>
      </c>
      <c r="D145" s="19" t="s">
        <v>340</v>
      </c>
      <c r="E145" s="25">
        <v>38000</v>
      </c>
      <c r="F145" s="28" t="s">
        <v>341</v>
      </c>
      <c r="G145" s="31">
        <f t="shared" si="18"/>
        <v>90</v>
      </c>
      <c r="H145" s="20">
        <v>12</v>
      </c>
      <c r="I145" s="20">
        <v>22</v>
      </c>
      <c r="J145" s="20">
        <v>56</v>
      </c>
      <c r="K145" s="32" t="str">
        <f t="shared" si="19"/>
        <v>매우 우수</v>
      </c>
      <c r="L145" s="37">
        <v>38000</v>
      </c>
      <c r="M145" s="34">
        <v>38000</v>
      </c>
      <c r="O145" s="54"/>
    </row>
    <row r="146" spans="1:15" s="5" customFormat="1" ht="50.1" customHeight="1" x14ac:dyDescent="0.3">
      <c r="A146" s="89" t="s">
        <v>23</v>
      </c>
      <c r="B146" s="19" t="s">
        <v>342</v>
      </c>
      <c r="C146" s="90" t="s">
        <v>343</v>
      </c>
      <c r="D146" s="19" t="s">
        <v>344</v>
      </c>
      <c r="E146" s="25">
        <v>39240</v>
      </c>
      <c r="F146" s="28" t="s">
        <v>345</v>
      </c>
      <c r="G146" s="31">
        <f t="shared" si="18"/>
        <v>93</v>
      </c>
      <c r="H146" s="20">
        <v>13</v>
      </c>
      <c r="I146" s="20">
        <v>25</v>
      </c>
      <c r="J146" s="20">
        <v>55</v>
      </c>
      <c r="K146" s="32" t="str">
        <f t="shared" si="19"/>
        <v>매우 우수</v>
      </c>
      <c r="L146" s="37">
        <v>38670</v>
      </c>
      <c r="M146" s="34">
        <v>38670</v>
      </c>
      <c r="O146" s="54"/>
    </row>
    <row r="147" spans="1:15" s="5" customFormat="1" ht="50.1" customHeight="1" x14ac:dyDescent="0.3">
      <c r="A147" s="89" t="s">
        <v>23</v>
      </c>
      <c r="B147" s="19" t="s">
        <v>346</v>
      </c>
      <c r="C147" s="90" t="s">
        <v>48</v>
      </c>
      <c r="D147" s="19" t="s">
        <v>347</v>
      </c>
      <c r="E147" s="25">
        <v>700000</v>
      </c>
      <c r="F147" s="28" t="s">
        <v>348</v>
      </c>
      <c r="G147" s="31">
        <f t="shared" si="18"/>
        <v>95</v>
      </c>
      <c r="H147" s="20">
        <v>15</v>
      </c>
      <c r="I147" s="20">
        <v>20</v>
      </c>
      <c r="J147" s="20">
        <v>60</v>
      </c>
      <c r="K147" s="32" t="str">
        <f t="shared" si="19"/>
        <v>매우 우수</v>
      </c>
      <c r="L147" s="37">
        <v>699166</v>
      </c>
      <c r="M147" s="34">
        <v>699166</v>
      </c>
      <c r="O147" s="54"/>
    </row>
    <row r="148" spans="1:15" s="5" customFormat="1" ht="50.1" customHeight="1" x14ac:dyDescent="0.3">
      <c r="A148" s="89" t="s">
        <v>23</v>
      </c>
      <c r="B148" s="19" t="s">
        <v>349</v>
      </c>
      <c r="C148" s="90" t="s">
        <v>333</v>
      </c>
      <c r="D148" s="19" t="s">
        <v>350</v>
      </c>
      <c r="E148" s="25">
        <v>29500</v>
      </c>
      <c r="F148" s="28" t="s">
        <v>331</v>
      </c>
      <c r="G148" s="31">
        <f t="shared" si="18"/>
        <v>91</v>
      </c>
      <c r="H148" s="20">
        <v>13</v>
      </c>
      <c r="I148" s="20">
        <v>23</v>
      </c>
      <c r="J148" s="20">
        <v>55</v>
      </c>
      <c r="K148" s="32" t="str">
        <f t="shared" si="19"/>
        <v>매우 우수</v>
      </c>
      <c r="L148" s="37">
        <v>29195</v>
      </c>
      <c r="M148" s="34">
        <v>29195</v>
      </c>
      <c r="O148" s="54"/>
    </row>
    <row r="149" spans="1:15" s="5" customFormat="1" ht="50.1" customHeight="1" x14ac:dyDescent="0.3">
      <c r="A149" s="89" t="s">
        <v>23</v>
      </c>
      <c r="B149" s="19" t="s">
        <v>349</v>
      </c>
      <c r="C149" s="90" t="s">
        <v>333</v>
      </c>
      <c r="D149" s="19" t="s">
        <v>351</v>
      </c>
      <c r="E149" s="25">
        <v>5000</v>
      </c>
      <c r="F149" s="28" t="s">
        <v>331</v>
      </c>
      <c r="G149" s="31">
        <f t="shared" si="18"/>
        <v>80</v>
      </c>
      <c r="H149" s="20">
        <v>10</v>
      </c>
      <c r="I149" s="20">
        <v>20</v>
      </c>
      <c r="J149" s="20">
        <v>50</v>
      </c>
      <c r="K149" s="32" t="str">
        <f t="shared" si="19"/>
        <v>우수</v>
      </c>
      <c r="L149" s="37">
        <v>5000</v>
      </c>
      <c r="M149" s="34">
        <v>5000</v>
      </c>
      <c r="O149" s="54"/>
    </row>
    <row r="150" spans="1:15" s="5" customFormat="1" ht="50.1" customHeight="1" x14ac:dyDescent="0.3">
      <c r="A150" s="89" t="s">
        <v>23</v>
      </c>
      <c r="B150" s="19" t="s">
        <v>349</v>
      </c>
      <c r="C150" s="90" t="s">
        <v>333</v>
      </c>
      <c r="D150" s="19" t="s">
        <v>352</v>
      </c>
      <c r="E150" s="25">
        <v>47520</v>
      </c>
      <c r="F150" s="28" t="s">
        <v>331</v>
      </c>
      <c r="G150" s="31">
        <f t="shared" si="18"/>
        <v>85</v>
      </c>
      <c r="H150" s="20">
        <v>10</v>
      </c>
      <c r="I150" s="20">
        <v>20</v>
      </c>
      <c r="J150" s="20">
        <v>55</v>
      </c>
      <c r="K150" s="32" t="str">
        <f t="shared" si="19"/>
        <v>우수</v>
      </c>
      <c r="L150" s="37">
        <v>43758</v>
      </c>
      <c r="M150" s="34">
        <v>43758</v>
      </c>
      <c r="O150" s="54"/>
    </row>
    <row r="151" spans="1:15" s="5" customFormat="1" ht="50.1" customHeight="1" x14ac:dyDescent="0.3">
      <c r="A151" s="89" t="s">
        <v>23</v>
      </c>
      <c r="B151" s="19" t="s">
        <v>353</v>
      </c>
      <c r="C151" s="90" t="s">
        <v>343</v>
      </c>
      <c r="D151" s="19" t="s">
        <v>354</v>
      </c>
      <c r="E151" s="25">
        <v>2160</v>
      </c>
      <c r="F151" s="28" t="s">
        <v>355</v>
      </c>
      <c r="G151" s="31">
        <f t="shared" si="18"/>
        <v>85</v>
      </c>
      <c r="H151" s="20">
        <v>15</v>
      </c>
      <c r="I151" s="20">
        <v>20</v>
      </c>
      <c r="J151" s="20">
        <v>50</v>
      </c>
      <c r="K151" s="32" t="str">
        <f t="shared" si="19"/>
        <v>우수</v>
      </c>
      <c r="L151" s="37">
        <v>2160</v>
      </c>
      <c r="M151" s="34">
        <v>2160</v>
      </c>
      <c r="O151" s="54"/>
    </row>
    <row r="152" spans="1:15" s="5" customFormat="1" ht="50.1" customHeight="1" x14ac:dyDescent="0.3">
      <c r="A152" s="89" t="s">
        <v>23</v>
      </c>
      <c r="B152" s="19" t="s">
        <v>353</v>
      </c>
      <c r="C152" s="90" t="s">
        <v>343</v>
      </c>
      <c r="D152" s="19" t="s">
        <v>356</v>
      </c>
      <c r="E152" s="25">
        <v>42750</v>
      </c>
      <c r="F152" s="28" t="s">
        <v>357</v>
      </c>
      <c r="G152" s="31">
        <f t="shared" si="18"/>
        <v>90</v>
      </c>
      <c r="H152" s="20">
        <v>15</v>
      </c>
      <c r="I152" s="20">
        <v>20</v>
      </c>
      <c r="J152" s="20">
        <v>55</v>
      </c>
      <c r="K152" s="32" t="str">
        <f t="shared" si="19"/>
        <v>매우 우수</v>
      </c>
      <c r="L152" s="37">
        <v>41206</v>
      </c>
      <c r="M152" s="34">
        <v>41206</v>
      </c>
      <c r="O152" s="54"/>
    </row>
    <row r="153" spans="1:15" s="5" customFormat="1" ht="50.1" customHeight="1" x14ac:dyDescent="0.3">
      <c r="A153" s="89" t="s">
        <v>23</v>
      </c>
      <c r="B153" s="19" t="s">
        <v>353</v>
      </c>
      <c r="C153" s="90" t="s">
        <v>343</v>
      </c>
      <c r="D153" s="19" t="s">
        <v>358</v>
      </c>
      <c r="E153" s="25">
        <v>1320</v>
      </c>
      <c r="F153" s="28" t="s">
        <v>359</v>
      </c>
      <c r="G153" s="31">
        <f t="shared" si="18"/>
        <v>90</v>
      </c>
      <c r="H153" s="20">
        <v>15</v>
      </c>
      <c r="I153" s="20">
        <v>20</v>
      </c>
      <c r="J153" s="20">
        <v>55</v>
      </c>
      <c r="K153" s="32" t="str">
        <f t="shared" si="19"/>
        <v>매우 우수</v>
      </c>
      <c r="L153" s="37">
        <v>1290</v>
      </c>
      <c r="M153" s="34">
        <v>1290</v>
      </c>
      <c r="O153" s="54"/>
    </row>
    <row r="154" spans="1:15" s="5" customFormat="1" ht="50.1" customHeight="1" x14ac:dyDescent="0.3">
      <c r="A154" s="89" t="s">
        <v>23</v>
      </c>
      <c r="B154" s="19" t="s">
        <v>353</v>
      </c>
      <c r="C154" s="90" t="s">
        <v>48</v>
      </c>
      <c r="D154" s="19" t="s">
        <v>360</v>
      </c>
      <c r="E154" s="25">
        <v>15000</v>
      </c>
      <c r="F154" s="28" t="s">
        <v>331</v>
      </c>
      <c r="G154" s="31">
        <f t="shared" si="18"/>
        <v>90</v>
      </c>
      <c r="H154" s="20">
        <v>15</v>
      </c>
      <c r="I154" s="20">
        <v>20</v>
      </c>
      <c r="J154" s="20">
        <v>55</v>
      </c>
      <c r="K154" s="32" t="str">
        <f t="shared" si="19"/>
        <v>매우 우수</v>
      </c>
      <c r="L154" s="37">
        <v>15000</v>
      </c>
      <c r="M154" s="34">
        <v>15000</v>
      </c>
      <c r="O154" s="54"/>
    </row>
    <row r="155" spans="1:15" s="5" customFormat="1" ht="50.1" customHeight="1" x14ac:dyDescent="0.3">
      <c r="A155" s="89" t="s">
        <v>23</v>
      </c>
      <c r="B155" s="19" t="s">
        <v>353</v>
      </c>
      <c r="C155" s="90" t="s">
        <v>48</v>
      </c>
      <c r="D155" s="19" t="s">
        <v>361</v>
      </c>
      <c r="E155" s="25">
        <v>25000</v>
      </c>
      <c r="F155" s="28" t="s">
        <v>331</v>
      </c>
      <c r="G155" s="31">
        <f t="shared" si="18"/>
        <v>95</v>
      </c>
      <c r="H155" s="20">
        <v>15</v>
      </c>
      <c r="I155" s="20">
        <v>20</v>
      </c>
      <c r="J155" s="20">
        <v>60</v>
      </c>
      <c r="K155" s="32" t="str">
        <f t="shared" si="19"/>
        <v>매우 우수</v>
      </c>
      <c r="L155" s="37">
        <v>24627</v>
      </c>
      <c r="M155" s="34">
        <v>24627</v>
      </c>
      <c r="O155" s="54"/>
    </row>
    <row r="156" spans="1:15" s="5" customFormat="1" ht="50.1" customHeight="1" x14ac:dyDescent="0.3">
      <c r="A156" s="89" t="s">
        <v>23</v>
      </c>
      <c r="B156" s="19" t="s">
        <v>353</v>
      </c>
      <c r="C156" s="90" t="s">
        <v>48</v>
      </c>
      <c r="D156" s="19" t="s">
        <v>362</v>
      </c>
      <c r="E156" s="25">
        <v>14000</v>
      </c>
      <c r="F156" s="28" t="s">
        <v>331</v>
      </c>
      <c r="G156" s="31">
        <f t="shared" si="18"/>
        <v>90</v>
      </c>
      <c r="H156" s="20">
        <v>15</v>
      </c>
      <c r="I156" s="20">
        <v>20</v>
      </c>
      <c r="J156" s="20">
        <v>55</v>
      </c>
      <c r="K156" s="32" t="str">
        <f t="shared" si="19"/>
        <v>매우 우수</v>
      </c>
      <c r="L156" s="37">
        <v>13496</v>
      </c>
      <c r="M156" s="34">
        <v>13496</v>
      </c>
      <c r="O156" s="54"/>
    </row>
    <row r="157" spans="1:15" s="5" customFormat="1" ht="50.1" customHeight="1" x14ac:dyDescent="0.3">
      <c r="A157" s="89" t="s">
        <v>23</v>
      </c>
      <c r="B157" s="19" t="s">
        <v>363</v>
      </c>
      <c r="C157" s="90" t="s">
        <v>364</v>
      </c>
      <c r="D157" s="19" t="s">
        <v>365</v>
      </c>
      <c r="E157" s="25">
        <v>4800</v>
      </c>
      <c r="F157" s="28" t="s">
        <v>366</v>
      </c>
      <c r="G157" s="31">
        <f>SUM(H157:J157)</f>
        <v>85</v>
      </c>
      <c r="H157" s="20">
        <v>15</v>
      </c>
      <c r="I157" s="20">
        <v>20</v>
      </c>
      <c r="J157" s="20">
        <v>50</v>
      </c>
      <c r="K157" s="32" t="str">
        <f>IF(G157&gt;=90,"매우 우수",IF(G157&gt;=80,"우수",IF(G157&gt;=60,"보통",IF(G157&gt;=50,"미흡",IF(50&gt;G157,"매우미흡")))))</f>
        <v>우수</v>
      </c>
      <c r="L157" s="37">
        <v>3950</v>
      </c>
      <c r="M157" s="34">
        <v>3950</v>
      </c>
    </row>
    <row r="158" spans="1:15" s="5" customFormat="1" ht="50.1" customHeight="1" x14ac:dyDescent="0.3">
      <c r="A158" s="89" t="s">
        <v>23</v>
      </c>
      <c r="B158" s="19" t="s">
        <v>367</v>
      </c>
      <c r="C158" s="90" t="s">
        <v>55</v>
      </c>
      <c r="D158" s="19" t="s">
        <v>367</v>
      </c>
      <c r="E158" s="25">
        <v>5000</v>
      </c>
      <c r="F158" s="28" t="s">
        <v>368</v>
      </c>
      <c r="G158" s="31">
        <f t="shared" ref="G158:G159" si="20">SUM(H158:J158)</f>
        <v>90</v>
      </c>
      <c r="H158" s="20">
        <v>15</v>
      </c>
      <c r="I158" s="20">
        <v>25</v>
      </c>
      <c r="J158" s="20">
        <v>50</v>
      </c>
      <c r="K158" s="32" t="str">
        <f t="shared" ref="K158:K160" si="21">IF(G158&gt;=90,"매우 우수",IF(G158&gt;=80,"우수",IF(G158&gt;=60,"보통",IF(G158&gt;=50,"미흡",IF(50&gt;G158,"매우미흡")))))</f>
        <v>매우 우수</v>
      </c>
      <c r="L158" s="37">
        <v>5000</v>
      </c>
      <c r="M158" s="34">
        <v>5000</v>
      </c>
    </row>
    <row r="159" spans="1:15" s="5" customFormat="1" ht="50.1" customHeight="1" x14ac:dyDescent="0.3">
      <c r="A159" s="89" t="s">
        <v>23</v>
      </c>
      <c r="B159" s="19" t="s">
        <v>369</v>
      </c>
      <c r="C159" s="90" t="s">
        <v>323</v>
      </c>
      <c r="D159" s="19" t="s">
        <v>369</v>
      </c>
      <c r="E159" s="25">
        <v>82800</v>
      </c>
      <c r="F159" s="28" t="s">
        <v>370</v>
      </c>
      <c r="G159" s="31">
        <f t="shared" si="20"/>
        <v>95</v>
      </c>
      <c r="H159" s="20">
        <v>15</v>
      </c>
      <c r="I159" s="20">
        <v>25</v>
      </c>
      <c r="J159" s="20">
        <v>55</v>
      </c>
      <c r="K159" s="32" t="str">
        <f t="shared" si="21"/>
        <v>매우 우수</v>
      </c>
      <c r="L159" s="37">
        <v>81900</v>
      </c>
      <c r="M159" s="34">
        <v>81900</v>
      </c>
    </row>
    <row r="160" spans="1:15" s="5" customFormat="1" ht="50.1" customHeight="1" x14ac:dyDescent="0.3">
      <c r="A160" s="89" t="s">
        <v>23</v>
      </c>
      <c r="B160" s="19" t="s">
        <v>371</v>
      </c>
      <c r="C160" s="90" t="s">
        <v>323</v>
      </c>
      <c r="D160" s="19" t="s">
        <v>371</v>
      </c>
      <c r="E160" s="25">
        <v>28200</v>
      </c>
      <c r="F160" s="28" t="s">
        <v>372</v>
      </c>
      <c r="G160" s="31">
        <f>SUM(H160:J160)</f>
        <v>92</v>
      </c>
      <c r="H160" s="20">
        <v>15</v>
      </c>
      <c r="I160" s="20">
        <v>25</v>
      </c>
      <c r="J160" s="20">
        <v>52</v>
      </c>
      <c r="K160" s="32" t="str">
        <f t="shared" si="21"/>
        <v>매우 우수</v>
      </c>
      <c r="L160" s="37">
        <v>28200</v>
      </c>
      <c r="M160" s="34">
        <v>28200</v>
      </c>
    </row>
    <row r="161" spans="1:13" s="5" customFormat="1" ht="50.1" customHeight="1" x14ac:dyDescent="0.3">
      <c r="A161" s="89" t="s">
        <v>23</v>
      </c>
      <c r="B161" s="19" t="s">
        <v>373</v>
      </c>
      <c r="C161" s="90" t="s">
        <v>323</v>
      </c>
      <c r="D161" s="19" t="s">
        <v>374</v>
      </c>
      <c r="E161" s="25">
        <v>3250</v>
      </c>
      <c r="F161" s="28" t="s">
        <v>375</v>
      </c>
      <c r="G161" s="31">
        <f>SUM(H161:J161)</f>
        <v>89</v>
      </c>
      <c r="H161" s="20">
        <v>14</v>
      </c>
      <c r="I161" s="20">
        <v>23</v>
      </c>
      <c r="J161" s="20">
        <v>52</v>
      </c>
      <c r="K161" s="32" t="str">
        <f>IF(G161&gt;=90,"매우 우수",IF(G161&gt;=80,"우수",IF(G161&gt;=60,"보통",IF(G161&gt;=50,"미흡",IF(50&gt;G161,"매우미흡")))))</f>
        <v>우수</v>
      </c>
      <c r="L161" s="37">
        <v>3250</v>
      </c>
      <c r="M161" s="34">
        <v>3250</v>
      </c>
    </row>
    <row r="162" spans="1:13" s="5" customFormat="1" ht="20.100000000000001" customHeight="1" x14ac:dyDescent="0.3">
      <c r="A162" s="21" t="s">
        <v>15</v>
      </c>
      <c r="B162" s="15" t="str">
        <f>SUBTOTAL(3,B163:B164)&amp;"사업"</f>
        <v>2사업</v>
      </c>
      <c r="C162" s="16"/>
      <c r="D162" s="17"/>
      <c r="E162" s="73">
        <f>SUM(E163:E164)</f>
        <v>75000</v>
      </c>
      <c r="F162" s="29"/>
      <c r="G162" s="18"/>
      <c r="H162" s="18"/>
      <c r="I162" s="18"/>
      <c r="J162" s="18"/>
      <c r="K162" s="30"/>
      <c r="L162" s="78">
        <f>SUM(L163:L164)</f>
        <v>74655</v>
      </c>
      <c r="M162" s="71">
        <f>SUM(M163:M164)</f>
        <v>74655</v>
      </c>
    </row>
    <row r="163" spans="1:13" s="5" customFormat="1" ht="44.25" customHeight="1" x14ac:dyDescent="0.3">
      <c r="A163" s="56" t="s">
        <v>15</v>
      </c>
      <c r="B163" s="19" t="s">
        <v>408</v>
      </c>
      <c r="C163" s="90" t="s">
        <v>37</v>
      </c>
      <c r="D163" s="19" t="s">
        <v>409</v>
      </c>
      <c r="E163" s="25">
        <v>15000</v>
      </c>
      <c r="F163" s="28" t="s">
        <v>410</v>
      </c>
      <c r="G163" s="31">
        <f>SUM(H163:J163)</f>
        <v>100</v>
      </c>
      <c r="H163" s="20">
        <v>15</v>
      </c>
      <c r="I163" s="20">
        <v>25</v>
      </c>
      <c r="J163" s="20">
        <v>60</v>
      </c>
      <c r="K163" s="32" t="str">
        <f>IF(G163&gt;=90,"매우 우수",IF(G163&gt;=80,"우수",IF(G163&gt;=60,"보통",IF(G163&gt;=50,"미흡",IF(50&gt;G163,"매우미흡")))))</f>
        <v>매우 우수</v>
      </c>
      <c r="L163" s="37">
        <v>15000</v>
      </c>
      <c r="M163" s="34">
        <v>15000</v>
      </c>
    </row>
    <row r="164" spans="1:13" s="5" customFormat="1" ht="50.1" customHeight="1" x14ac:dyDescent="0.3">
      <c r="A164" s="89" t="s">
        <v>15</v>
      </c>
      <c r="B164" s="19" t="s">
        <v>411</v>
      </c>
      <c r="C164" s="90" t="s">
        <v>37</v>
      </c>
      <c r="D164" s="19" t="s">
        <v>412</v>
      </c>
      <c r="E164" s="25">
        <v>60000</v>
      </c>
      <c r="F164" s="28" t="s">
        <v>413</v>
      </c>
      <c r="G164" s="31">
        <f>SUM(H164:J164)</f>
        <v>100</v>
      </c>
      <c r="H164" s="20">
        <v>15</v>
      </c>
      <c r="I164" s="20">
        <v>25</v>
      </c>
      <c r="J164" s="20">
        <v>60</v>
      </c>
      <c r="K164" s="32" t="str">
        <f>IF(G164&gt;=90,"매우 우수",IF(G164&gt;=80,"우수",IF(G164&gt;=60,"보통",IF(G164&gt;=50,"미흡",IF(50&gt;G164,"매우미흡")))))</f>
        <v>매우 우수</v>
      </c>
      <c r="L164" s="37">
        <v>59655</v>
      </c>
      <c r="M164" s="34">
        <v>59655</v>
      </c>
    </row>
    <row r="165" spans="1:13" s="5" customFormat="1" ht="20.100000000000001" customHeight="1" x14ac:dyDescent="0.3">
      <c r="A165" s="21" t="s">
        <v>19</v>
      </c>
      <c r="B165" s="15" t="str">
        <f>SUBTOTAL(3,B166:B223)&amp;"사업"</f>
        <v>58사업</v>
      </c>
      <c r="C165" s="16"/>
      <c r="D165" s="17"/>
      <c r="E165" s="73">
        <f>SUM(E166:E223)</f>
        <v>5872403</v>
      </c>
      <c r="F165" s="29"/>
      <c r="G165" s="18"/>
      <c r="H165" s="18"/>
      <c r="I165" s="18"/>
      <c r="J165" s="18"/>
      <c r="K165" s="30"/>
      <c r="L165" s="78">
        <f>SUM(L166:L223)</f>
        <v>5631758</v>
      </c>
      <c r="M165" s="71">
        <f>SUM(M166:M223)</f>
        <v>5631758</v>
      </c>
    </row>
    <row r="166" spans="1:13" s="5" customFormat="1" ht="50.1" customHeight="1" x14ac:dyDescent="0.3">
      <c r="A166" s="89" t="s">
        <v>19</v>
      </c>
      <c r="B166" s="119" t="s">
        <v>32</v>
      </c>
      <c r="C166" s="61" t="s">
        <v>33</v>
      </c>
      <c r="D166" s="62" t="s">
        <v>34</v>
      </c>
      <c r="E166" s="25">
        <v>25000</v>
      </c>
      <c r="F166" s="27" t="s">
        <v>35</v>
      </c>
      <c r="G166" s="31">
        <f>SUM(H166:J166)</f>
        <v>70</v>
      </c>
      <c r="H166" s="20">
        <v>15</v>
      </c>
      <c r="I166" s="20">
        <v>5</v>
      </c>
      <c r="J166" s="20">
        <v>50</v>
      </c>
      <c r="K166" s="32" t="str">
        <f>IF(G166&gt;=90,"매우 우수",IF(G166&gt;=80,"우수",IF(G166&gt;=60,"보통",IF(G166&gt;=50,"미흡",IF(50&gt;G166,"매우미흡")))))</f>
        <v>보통</v>
      </c>
      <c r="L166" s="37">
        <v>13160</v>
      </c>
      <c r="M166" s="34">
        <v>13160</v>
      </c>
    </row>
    <row r="167" spans="1:13" s="5" customFormat="1" ht="50.1" customHeight="1" x14ac:dyDescent="0.3">
      <c r="A167" s="89" t="s">
        <v>19</v>
      </c>
      <c r="B167" s="119" t="s">
        <v>36</v>
      </c>
      <c r="C167" s="61" t="s">
        <v>37</v>
      </c>
      <c r="D167" s="62" t="s">
        <v>38</v>
      </c>
      <c r="E167" s="25">
        <v>1700000</v>
      </c>
      <c r="F167" s="38" t="s">
        <v>39</v>
      </c>
      <c r="G167" s="31">
        <f t="shared" ref="G167:G168" si="22">SUM(H167:J167)</f>
        <v>90</v>
      </c>
      <c r="H167" s="20">
        <v>15</v>
      </c>
      <c r="I167" s="20">
        <v>15</v>
      </c>
      <c r="J167" s="20">
        <v>60</v>
      </c>
      <c r="K167" s="32" t="s">
        <v>40</v>
      </c>
      <c r="L167" s="37">
        <v>1681924</v>
      </c>
      <c r="M167" s="34">
        <v>1681924</v>
      </c>
    </row>
    <row r="168" spans="1:13" s="5" customFormat="1" ht="50.1" customHeight="1" x14ac:dyDescent="0.3">
      <c r="A168" s="89" t="s">
        <v>19</v>
      </c>
      <c r="B168" s="19" t="s">
        <v>41</v>
      </c>
      <c r="C168" s="90" t="s">
        <v>37</v>
      </c>
      <c r="D168" s="19" t="s">
        <v>42</v>
      </c>
      <c r="E168" s="25">
        <v>800000</v>
      </c>
      <c r="F168" s="84" t="s">
        <v>43</v>
      </c>
      <c r="G168" s="31">
        <f t="shared" si="22"/>
        <v>90</v>
      </c>
      <c r="H168" s="20">
        <v>10</v>
      </c>
      <c r="I168" s="20">
        <v>20</v>
      </c>
      <c r="J168" s="20">
        <v>60</v>
      </c>
      <c r="K168" s="32" t="str">
        <f>IF(G168&gt;=90,"매우 우수",IF(G168&gt;=80,"우수",IF(G168&gt;=60,"보통",IF(G168&gt;=50,"미흡",IF(50&gt;G168,"매우미흡")))))</f>
        <v>매우 우수</v>
      </c>
      <c r="L168" s="37">
        <v>710612</v>
      </c>
      <c r="M168" s="34">
        <v>710612</v>
      </c>
    </row>
    <row r="169" spans="1:13" s="5" customFormat="1" ht="50.1" customHeight="1" x14ac:dyDescent="0.3">
      <c r="A169" s="89" t="s">
        <v>19</v>
      </c>
      <c r="B169" s="19" t="s">
        <v>44</v>
      </c>
      <c r="C169" s="90" t="s">
        <v>37</v>
      </c>
      <c r="D169" s="19" t="s">
        <v>45</v>
      </c>
      <c r="E169" s="25">
        <v>274050</v>
      </c>
      <c r="F169" s="27" t="s">
        <v>46</v>
      </c>
      <c r="G169" s="36">
        <f>SUM(H169:J169)</f>
        <v>90</v>
      </c>
      <c r="H169" s="20">
        <v>15</v>
      </c>
      <c r="I169" s="20">
        <v>20</v>
      </c>
      <c r="J169" s="20">
        <v>55</v>
      </c>
      <c r="K169" s="32" t="str">
        <f>IF(G169&gt;=90,"매우 우수",IF(G169&gt;=80,"우수",IF(G169&gt;=60,"보통",IF(G169&gt;=50,"미흡",IF(50&gt;G169,"매우미흡")))))</f>
        <v>매우 우수</v>
      </c>
      <c r="L169" s="37">
        <v>265354</v>
      </c>
      <c r="M169" s="34">
        <v>265354</v>
      </c>
    </row>
    <row r="170" spans="1:13" s="5" customFormat="1" ht="50.1" customHeight="1" x14ac:dyDescent="0.3">
      <c r="A170" s="89" t="s">
        <v>19</v>
      </c>
      <c r="B170" s="120" t="s">
        <v>47</v>
      </c>
      <c r="C170" s="61" t="s">
        <v>48</v>
      </c>
      <c r="D170" s="62" t="s">
        <v>49</v>
      </c>
      <c r="E170" s="75">
        <v>6000</v>
      </c>
      <c r="F170" s="38" t="s">
        <v>50</v>
      </c>
      <c r="G170" s="36">
        <f t="shared" ref="G170:G209" si="23">SUM(H170:J170)</f>
        <v>90</v>
      </c>
      <c r="H170" s="39">
        <v>10</v>
      </c>
      <c r="I170" s="39">
        <v>20</v>
      </c>
      <c r="J170" s="39">
        <v>60</v>
      </c>
      <c r="K170" s="32" t="str">
        <f t="shared" ref="K170:K201" si="24">IF(G170&gt;=90,"매우 우수",IF(G170&gt;=80,"우수",IF(G170&gt;=60,"보통",IF(G170&gt;=50,"미흡",IF(50&gt;G170,"매우미흡")))))</f>
        <v>매우 우수</v>
      </c>
      <c r="L170" s="40">
        <v>6000</v>
      </c>
      <c r="M170" s="41">
        <v>6000</v>
      </c>
    </row>
    <row r="171" spans="1:13" s="5" customFormat="1" ht="50.1" customHeight="1" x14ac:dyDescent="0.3">
      <c r="A171" s="89" t="s">
        <v>19</v>
      </c>
      <c r="B171" s="120" t="s">
        <v>47</v>
      </c>
      <c r="C171" s="61" t="s">
        <v>48</v>
      </c>
      <c r="D171" s="62" t="s">
        <v>51</v>
      </c>
      <c r="E171" s="75">
        <v>507465</v>
      </c>
      <c r="F171" s="38" t="s">
        <v>52</v>
      </c>
      <c r="G171" s="36">
        <f t="shared" si="23"/>
        <v>85</v>
      </c>
      <c r="H171" s="39">
        <v>10</v>
      </c>
      <c r="I171" s="39">
        <v>20</v>
      </c>
      <c r="J171" s="39">
        <v>55</v>
      </c>
      <c r="K171" s="32" t="str">
        <f t="shared" si="24"/>
        <v>우수</v>
      </c>
      <c r="L171" s="40">
        <v>492668</v>
      </c>
      <c r="M171" s="41">
        <v>492668</v>
      </c>
    </row>
    <row r="172" spans="1:13" s="5" customFormat="1" ht="50.1" customHeight="1" x14ac:dyDescent="0.3">
      <c r="A172" s="89" t="s">
        <v>19</v>
      </c>
      <c r="B172" s="120" t="s">
        <v>47</v>
      </c>
      <c r="C172" s="61" t="s">
        <v>48</v>
      </c>
      <c r="D172" s="62" t="s">
        <v>53</v>
      </c>
      <c r="E172" s="75">
        <v>97500</v>
      </c>
      <c r="F172" s="38" t="s">
        <v>54</v>
      </c>
      <c r="G172" s="36">
        <f t="shared" si="23"/>
        <v>85</v>
      </c>
      <c r="H172" s="39">
        <v>10</v>
      </c>
      <c r="I172" s="39">
        <v>20</v>
      </c>
      <c r="J172" s="39">
        <v>55</v>
      </c>
      <c r="K172" s="32" t="str">
        <f t="shared" si="24"/>
        <v>우수</v>
      </c>
      <c r="L172" s="40">
        <v>88516</v>
      </c>
      <c r="M172" s="41">
        <v>88516</v>
      </c>
    </row>
    <row r="173" spans="1:13" s="5" customFormat="1" ht="50.1" customHeight="1" x14ac:dyDescent="0.3">
      <c r="A173" s="89" t="s">
        <v>19</v>
      </c>
      <c r="B173" s="120" t="s">
        <v>47</v>
      </c>
      <c r="C173" s="61" t="s">
        <v>55</v>
      </c>
      <c r="D173" s="62" t="s">
        <v>56</v>
      </c>
      <c r="E173" s="75">
        <v>5000</v>
      </c>
      <c r="F173" s="38" t="s">
        <v>57</v>
      </c>
      <c r="G173" s="36">
        <f t="shared" si="23"/>
        <v>80</v>
      </c>
      <c r="H173" s="39">
        <v>15</v>
      </c>
      <c r="I173" s="39">
        <v>15</v>
      </c>
      <c r="J173" s="39">
        <v>50</v>
      </c>
      <c r="K173" s="32" t="str">
        <f t="shared" si="24"/>
        <v>우수</v>
      </c>
      <c r="L173" s="40">
        <v>0</v>
      </c>
      <c r="M173" s="41">
        <v>0</v>
      </c>
    </row>
    <row r="174" spans="1:13" s="5" customFormat="1" ht="50.1" customHeight="1" x14ac:dyDescent="0.3">
      <c r="A174" s="89" t="s">
        <v>19</v>
      </c>
      <c r="B174" s="120" t="s">
        <v>58</v>
      </c>
      <c r="C174" s="61" t="s">
        <v>48</v>
      </c>
      <c r="D174" s="62" t="s">
        <v>58</v>
      </c>
      <c r="E174" s="75">
        <v>102000</v>
      </c>
      <c r="F174" s="38" t="s">
        <v>59</v>
      </c>
      <c r="G174" s="36">
        <f t="shared" si="23"/>
        <v>100</v>
      </c>
      <c r="H174" s="39">
        <v>15</v>
      </c>
      <c r="I174" s="39">
        <v>25</v>
      </c>
      <c r="J174" s="39">
        <v>60</v>
      </c>
      <c r="K174" s="32" t="str">
        <f t="shared" si="24"/>
        <v>매우 우수</v>
      </c>
      <c r="L174" s="40">
        <v>101669</v>
      </c>
      <c r="M174" s="41">
        <v>101669</v>
      </c>
    </row>
    <row r="175" spans="1:13" s="5" customFormat="1" ht="50.1" customHeight="1" x14ac:dyDescent="0.3">
      <c r="A175" s="89" t="s">
        <v>19</v>
      </c>
      <c r="B175" s="19" t="s">
        <v>60</v>
      </c>
      <c r="C175" s="90" t="s">
        <v>37</v>
      </c>
      <c r="D175" s="19" t="s">
        <v>61</v>
      </c>
      <c r="E175" s="25">
        <v>2250</v>
      </c>
      <c r="F175" s="27" t="s">
        <v>62</v>
      </c>
      <c r="G175" s="36">
        <f>SUM(H175:J175)</f>
        <v>70</v>
      </c>
      <c r="H175" s="20">
        <v>15</v>
      </c>
      <c r="I175" s="20">
        <v>10</v>
      </c>
      <c r="J175" s="20">
        <v>45</v>
      </c>
      <c r="K175" s="32" t="str">
        <f>IF(G175&gt;=90,"매우 우수",IF(G175&gt;=80,"우수",IF(G175&gt;=60,"보통",IF(G175&gt;=50,"미흡",IF(50&gt;G175,"매우미흡")))))</f>
        <v>보통</v>
      </c>
      <c r="L175" s="37">
        <v>1138</v>
      </c>
      <c r="M175" s="34">
        <v>1138</v>
      </c>
    </row>
    <row r="176" spans="1:13" s="5" customFormat="1" ht="50.1" customHeight="1" x14ac:dyDescent="0.3">
      <c r="A176" s="89" t="s">
        <v>19</v>
      </c>
      <c r="B176" s="120" t="s">
        <v>63</v>
      </c>
      <c r="C176" s="61" t="s">
        <v>33</v>
      </c>
      <c r="D176" s="62" t="s">
        <v>64</v>
      </c>
      <c r="E176" s="75">
        <v>375375</v>
      </c>
      <c r="F176" s="38" t="s">
        <v>50</v>
      </c>
      <c r="G176" s="36">
        <f t="shared" si="23"/>
        <v>85</v>
      </c>
      <c r="H176" s="39">
        <v>10</v>
      </c>
      <c r="I176" s="39">
        <v>20</v>
      </c>
      <c r="J176" s="39">
        <v>55</v>
      </c>
      <c r="K176" s="32" t="str">
        <f t="shared" si="24"/>
        <v>우수</v>
      </c>
      <c r="L176" s="40">
        <v>369294</v>
      </c>
      <c r="M176" s="41">
        <v>369294</v>
      </c>
    </row>
    <row r="177" spans="1:13" s="5" customFormat="1" ht="50.1" customHeight="1" x14ac:dyDescent="0.3">
      <c r="A177" s="89" t="s">
        <v>19</v>
      </c>
      <c r="B177" s="120" t="s">
        <v>63</v>
      </c>
      <c r="C177" s="61" t="s">
        <v>33</v>
      </c>
      <c r="D177" s="62" t="s">
        <v>65</v>
      </c>
      <c r="E177" s="75">
        <v>186000</v>
      </c>
      <c r="F177" s="38" t="s">
        <v>66</v>
      </c>
      <c r="G177" s="36">
        <f t="shared" si="23"/>
        <v>85</v>
      </c>
      <c r="H177" s="39">
        <v>10</v>
      </c>
      <c r="I177" s="39">
        <v>20</v>
      </c>
      <c r="J177" s="39">
        <v>55</v>
      </c>
      <c r="K177" s="32" t="str">
        <f t="shared" si="24"/>
        <v>우수</v>
      </c>
      <c r="L177" s="40">
        <v>179046</v>
      </c>
      <c r="M177" s="41">
        <v>179046</v>
      </c>
    </row>
    <row r="178" spans="1:13" s="5" customFormat="1" ht="50.1" customHeight="1" x14ac:dyDescent="0.3">
      <c r="A178" s="89" t="s">
        <v>19</v>
      </c>
      <c r="B178" s="120" t="s">
        <v>67</v>
      </c>
      <c r="C178" s="61" t="s">
        <v>48</v>
      </c>
      <c r="D178" s="62" t="s">
        <v>68</v>
      </c>
      <c r="E178" s="75">
        <v>45000</v>
      </c>
      <c r="F178" s="38" t="s">
        <v>50</v>
      </c>
      <c r="G178" s="36">
        <f t="shared" si="23"/>
        <v>85</v>
      </c>
      <c r="H178" s="39">
        <v>10</v>
      </c>
      <c r="I178" s="39">
        <v>20</v>
      </c>
      <c r="J178" s="39">
        <v>55</v>
      </c>
      <c r="K178" s="32" t="str">
        <f t="shared" si="24"/>
        <v>우수</v>
      </c>
      <c r="L178" s="40">
        <v>43272</v>
      </c>
      <c r="M178" s="41">
        <v>43272</v>
      </c>
    </row>
    <row r="179" spans="1:13" s="5" customFormat="1" ht="50.1" customHeight="1" x14ac:dyDescent="0.3">
      <c r="A179" s="89" t="s">
        <v>19</v>
      </c>
      <c r="B179" s="120" t="s">
        <v>69</v>
      </c>
      <c r="C179" s="61" t="s">
        <v>33</v>
      </c>
      <c r="D179" s="62" t="s">
        <v>70</v>
      </c>
      <c r="E179" s="75">
        <v>40000</v>
      </c>
      <c r="F179" s="85" t="s">
        <v>71</v>
      </c>
      <c r="G179" s="31">
        <f t="shared" si="23"/>
        <v>80</v>
      </c>
      <c r="H179" s="39">
        <v>10</v>
      </c>
      <c r="I179" s="39">
        <v>20</v>
      </c>
      <c r="J179" s="39">
        <v>50</v>
      </c>
      <c r="K179" s="32" t="str">
        <f t="shared" si="24"/>
        <v>우수</v>
      </c>
      <c r="L179" s="37">
        <v>24300</v>
      </c>
      <c r="M179" s="34">
        <v>24300</v>
      </c>
    </row>
    <row r="180" spans="1:13" s="5" customFormat="1" ht="50.1" customHeight="1" x14ac:dyDescent="0.3">
      <c r="A180" s="89" t="s">
        <v>19</v>
      </c>
      <c r="B180" s="120" t="s">
        <v>69</v>
      </c>
      <c r="C180" s="61" t="s">
        <v>33</v>
      </c>
      <c r="D180" s="62" t="s">
        <v>72</v>
      </c>
      <c r="E180" s="75">
        <v>30000</v>
      </c>
      <c r="F180" s="85" t="s">
        <v>73</v>
      </c>
      <c r="G180" s="31">
        <f t="shared" si="23"/>
        <v>80</v>
      </c>
      <c r="H180" s="39">
        <v>10</v>
      </c>
      <c r="I180" s="39">
        <v>15</v>
      </c>
      <c r="J180" s="39">
        <v>55</v>
      </c>
      <c r="K180" s="32" t="str">
        <f t="shared" si="24"/>
        <v>우수</v>
      </c>
      <c r="L180" s="37">
        <v>29970</v>
      </c>
      <c r="M180" s="34">
        <v>29970</v>
      </c>
    </row>
    <row r="181" spans="1:13" s="5" customFormat="1" ht="50.1" customHeight="1" x14ac:dyDescent="0.3">
      <c r="A181" s="89" t="s">
        <v>19</v>
      </c>
      <c r="B181" s="120" t="s">
        <v>69</v>
      </c>
      <c r="C181" s="61" t="s">
        <v>74</v>
      </c>
      <c r="D181" s="62" t="s">
        <v>75</v>
      </c>
      <c r="E181" s="75">
        <v>16000</v>
      </c>
      <c r="F181" s="85" t="s">
        <v>71</v>
      </c>
      <c r="G181" s="31">
        <f t="shared" si="23"/>
        <v>85</v>
      </c>
      <c r="H181" s="39">
        <v>10</v>
      </c>
      <c r="I181" s="39">
        <v>20</v>
      </c>
      <c r="J181" s="39">
        <v>55</v>
      </c>
      <c r="K181" s="32" t="str">
        <f t="shared" si="24"/>
        <v>우수</v>
      </c>
      <c r="L181" s="37">
        <v>16000</v>
      </c>
      <c r="M181" s="34">
        <v>16000</v>
      </c>
    </row>
    <row r="182" spans="1:13" s="5" customFormat="1" ht="50.1" customHeight="1" x14ac:dyDescent="0.3">
      <c r="A182" s="89" t="s">
        <v>19</v>
      </c>
      <c r="B182" s="120" t="s">
        <v>69</v>
      </c>
      <c r="C182" s="61" t="s">
        <v>33</v>
      </c>
      <c r="D182" s="62" t="s">
        <v>76</v>
      </c>
      <c r="E182" s="75">
        <v>3600</v>
      </c>
      <c r="F182" s="85" t="s">
        <v>71</v>
      </c>
      <c r="G182" s="31">
        <f t="shared" si="23"/>
        <v>80</v>
      </c>
      <c r="H182" s="39">
        <v>10</v>
      </c>
      <c r="I182" s="39">
        <v>20</v>
      </c>
      <c r="J182" s="39">
        <v>50</v>
      </c>
      <c r="K182" s="32" t="str">
        <f t="shared" si="24"/>
        <v>우수</v>
      </c>
      <c r="L182" s="37">
        <v>1733</v>
      </c>
      <c r="M182" s="34">
        <v>1733</v>
      </c>
    </row>
    <row r="183" spans="1:13" s="5" customFormat="1" ht="50.1" customHeight="1" x14ac:dyDescent="0.3">
      <c r="A183" s="89" t="s">
        <v>19</v>
      </c>
      <c r="B183" s="120" t="s">
        <v>69</v>
      </c>
      <c r="C183" s="61" t="s">
        <v>33</v>
      </c>
      <c r="D183" s="62" t="s">
        <v>77</v>
      </c>
      <c r="E183" s="75">
        <v>20000</v>
      </c>
      <c r="F183" s="85" t="s">
        <v>78</v>
      </c>
      <c r="G183" s="31">
        <f t="shared" si="23"/>
        <v>80</v>
      </c>
      <c r="H183" s="39">
        <v>10</v>
      </c>
      <c r="I183" s="39">
        <v>15</v>
      </c>
      <c r="J183" s="39">
        <v>55</v>
      </c>
      <c r="K183" s="32" t="str">
        <f t="shared" si="24"/>
        <v>우수</v>
      </c>
      <c r="L183" s="37">
        <v>20000</v>
      </c>
      <c r="M183" s="34">
        <v>20000</v>
      </c>
    </row>
    <row r="184" spans="1:13" s="5" customFormat="1" ht="50.1" customHeight="1" x14ac:dyDescent="0.3">
      <c r="A184" s="89" t="s">
        <v>19</v>
      </c>
      <c r="B184" s="120" t="s">
        <v>69</v>
      </c>
      <c r="C184" s="61" t="s">
        <v>33</v>
      </c>
      <c r="D184" s="62" t="s">
        <v>79</v>
      </c>
      <c r="E184" s="75">
        <v>50000</v>
      </c>
      <c r="F184" s="85" t="s">
        <v>80</v>
      </c>
      <c r="G184" s="31">
        <f t="shared" si="23"/>
        <v>80</v>
      </c>
      <c r="H184" s="39">
        <v>10</v>
      </c>
      <c r="I184" s="39">
        <v>15</v>
      </c>
      <c r="J184" s="39">
        <v>55</v>
      </c>
      <c r="K184" s="32" t="str">
        <f t="shared" si="24"/>
        <v>우수</v>
      </c>
      <c r="L184" s="37">
        <v>50000</v>
      </c>
      <c r="M184" s="34">
        <v>50000</v>
      </c>
    </row>
    <row r="185" spans="1:13" s="5" customFormat="1" ht="50.1" customHeight="1" x14ac:dyDescent="0.3">
      <c r="A185" s="89" t="s">
        <v>19</v>
      </c>
      <c r="B185" s="120" t="s">
        <v>69</v>
      </c>
      <c r="C185" s="61" t="s">
        <v>33</v>
      </c>
      <c r="D185" s="62" t="s">
        <v>81</v>
      </c>
      <c r="E185" s="75">
        <v>66000</v>
      </c>
      <c r="F185" s="85" t="s">
        <v>82</v>
      </c>
      <c r="G185" s="31">
        <f t="shared" si="23"/>
        <v>85</v>
      </c>
      <c r="H185" s="39">
        <v>15</v>
      </c>
      <c r="I185" s="39">
        <v>20</v>
      </c>
      <c r="J185" s="39">
        <v>50</v>
      </c>
      <c r="K185" s="32" t="str">
        <f t="shared" si="24"/>
        <v>우수</v>
      </c>
      <c r="L185" s="37">
        <v>66000</v>
      </c>
      <c r="M185" s="34">
        <v>66000</v>
      </c>
    </row>
    <row r="186" spans="1:13" s="5" customFormat="1" ht="50.1" customHeight="1" x14ac:dyDescent="0.3">
      <c r="A186" s="89" t="s">
        <v>19</v>
      </c>
      <c r="B186" s="120" t="s">
        <v>69</v>
      </c>
      <c r="C186" s="61" t="s">
        <v>33</v>
      </c>
      <c r="D186" s="62" t="s">
        <v>83</v>
      </c>
      <c r="E186" s="75">
        <v>6000</v>
      </c>
      <c r="F186" s="85" t="s">
        <v>84</v>
      </c>
      <c r="G186" s="31">
        <f t="shared" si="23"/>
        <v>80</v>
      </c>
      <c r="H186" s="39">
        <v>15</v>
      </c>
      <c r="I186" s="39">
        <v>15</v>
      </c>
      <c r="J186" s="39">
        <v>50</v>
      </c>
      <c r="K186" s="32" t="str">
        <f t="shared" si="24"/>
        <v>우수</v>
      </c>
      <c r="L186" s="37">
        <v>5718</v>
      </c>
      <c r="M186" s="34">
        <v>5718</v>
      </c>
    </row>
    <row r="187" spans="1:13" s="5" customFormat="1" ht="50.1" customHeight="1" x14ac:dyDescent="0.3">
      <c r="A187" s="89" t="s">
        <v>19</v>
      </c>
      <c r="B187" s="120" t="s">
        <v>69</v>
      </c>
      <c r="C187" s="61" t="s">
        <v>33</v>
      </c>
      <c r="D187" s="62" t="s">
        <v>85</v>
      </c>
      <c r="E187" s="75">
        <v>30000</v>
      </c>
      <c r="F187" s="85" t="s">
        <v>82</v>
      </c>
      <c r="G187" s="31">
        <f t="shared" si="23"/>
        <v>80</v>
      </c>
      <c r="H187" s="39">
        <v>15</v>
      </c>
      <c r="I187" s="39">
        <v>15</v>
      </c>
      <c r="J187" s="39">
        <v>50</v>
      </c>
      <c r="K187" s="32" t="str">
        <f t="shared" si="24"/>
        <v>우수</v>
      </c>
      <c r="L187" s="37">
        <v>30000</v>
      </c>
      <c r="M187" s="34">
        <v>30000</v>
      </c>
    </row>
    <row r="188" spans="1:13" s="5" customFormat="1" ht="50.1" customHeight="1" x14ac:dyDescent="0.3">
      <c r="A188" s="89" t="s">
        <v>19</v>
      </c>
      <c r="B188" s="120" t="s">
        <v>69</v>
      </c>
      <c r="C188" s="61" t="s">
        <v>48</v>
      </c>
      <c r="D188" s="62" t="s">
        <v>86</v>
      </c>
      <c r="E188" s="75">
        <v>200000</v>
      </c>
      <c r="F188" s="85" t="s">
        <v>87</v>
      </c>
      <c r="G188" s="31">
        <f t="shared" si="23"/>
        <v>80</v>
      </c>
      <c r="H188" s="39">
        <v>10</v>
      </c>
      <c r="I188" s="39">
        <v>15</v>
      </c>
      <c r="J188" s="39">
        <v>55</v>
      </c>
      <c r="K188" s="32" t="str">
        <f t="shared" si="24"/>
        <v>우수</v>
      </c>
      <c r="L188" s="37">
        <v>198613</v>
      </c>
      <c r="M188" s="34">
        <v>198613</v>
      </c>
    </row>
    <row r="189" spans="1:13" s="5" customFormat="1" ht="50.1" customHeight="1" x14ac:dyDescent="0.3">
      <c r="A189" s="89" t="s">
        <v>19</v>
      </c>
      <c r="B189" s="120" t="s">
        <v>69</v>
      </c>
      <c r="C189" s="61" t="s">
        <v>48</v>
      </c>
      <c r="D189" s="62" t="s">
        <v>88</v>
      </c>
      <c r="E189" s="75">
        <v>94000</v>
      </c>
      <c r="F189" s="85" t="s">
        <v>87</v>
      </c>
      <c r="G189" s="31">
        <f t="shared" si="23"/>
        <v>80</v>
      </c>
      <c r="H189" s="39">
        <v>10</v>
      </c>
      <c r="I189" s="39">
        <v>15</v>
      </c>
      <c r="J189" s="39">
        <v>55</v>
      </c>
      <c r="K189" s="32" t="str">
        <f t="shared" si="24"/>
        <v>우수</v>
      </c>
      <c r="L189" s="37">
        <v>92824</v>
      </c>
      <c r="M189" s="34">
        <v>92824</v>
      </c>
    </row>
    <row r="190" spans="1:13" s="5" customFormat="1" ht="50.1" customHeight="1" x14ac:dyDescent="0.3">
      <c r="A190" s="89" t="s">
        <v>19</v>
      </c>
      <c r="B190" s="120" t="s">
        <v>69</v>
      </c>
      <c r="C190" s="61" t="s">
        <v>48</v>
      </c>
      <c r="D190" s="62" t="s">
        <v>89</v>
      </c>
      <c r="E190" s="75">
        <v>40000</v>
      </c>
      <c r="F190" s="85" t="s">
        <v>71</v>
      </c>
      <c r="G190" s="31">
        <f t="shared" si="23"/>
        <v>80</v>
      </c>
      <c r="H190" s="39">
        <v>10</v>
      </c>
      <c r="I190" s="39">
        <v>20</v>
      </c>
      <c r="J190" s="39">
        <v>50</v>
      </c>
      <c r="K190" s="32" t="str">
        <f t="shared" si="24"/>
        <v>우수</v>
      </c>
      <c r="L190" s="37">
        <v>40000</v>
      </c>
      <c r="M190" s="34">
        <v>40000</v>
      </c>
    </row>
    <row r="191" spans="1:13" s="5" customFormat="1" ht="50.1" customHeight="1" x14ac:dyDescent="0.3">
      <c r="A191" s="89" t="s">
        <v>19</v>
      </c>
      <c r="B191" s="120" t="s">
        <v>69</v>
      </c>
      <c r="C191" s="61" t="s">
        <v>48</v>
      </c>
      <c r="D191" s="62" t="s">
        <v>90</v>
      </c>
      <c r="E191" s="75">
        <v>50000</v>
      </c>
      <c r="F191" s="85" t="s">
        <v>71</v>
      </c>
      <c r="G191" s="31">
        <f t="shared" si="23"/>
        <v>80</v>
      </c>
      <c r="H191" s="39">
        <v>10</v>
      </c>
      <c r="I191" s="39">
        <v>15</v>
      </c>
      <c r="J191" s="39">
        <v>55</v>
      </c>
      <c r="K191" s="32" t="str">
        <f t="shared" si="24"/>
        <v>우수</v>
      </c>
      <c r="L191" s="37">
        <v>45450</v>
      </c>
      <c r="M191" s="34">
        <v>45450</v>
      </c>
    </row>
    <row r="192" spans="1:13" s="5" customFormat="1" ht="50.1" customHeight="1" x14ac:dyDescent="0.3">
      <c r="A192" s="89" t="s">
        <v>19</v>
      </c>
      <c r="B192" s="120" t="s">
        <v>69</v>
      </c>
      <c r="C192" s="61" t="s">
        <v>48</v>
      </c>
      <c r="D192" s="62" t="s">
        <v>91</v>
      </c>
      <c r="E192" s="75">
        <v>28800</v>
      </c>
      <c r="F192" s="85" t="s">
        <v>92</v>
      </c>
      <c r="G192" s="31">
        <f t="shared" si="23"/>
        <v>80</v>
      </c>
      <c r="H192" s="39">
        <v>10</v>
      </c>
      <c r="I192" s="39">
        <v>15</v>
      </c>
      <c r="J192" s="39">
        <v>55</v>
      </c>
      <c r="K192" s="32" t="str">
        <f t="shared" si="24"/>
        <v>우수</v>
      </c>
      <c r="L192" s="37">
        <v>28800</v>
      </c>
      <c r="M192" s="34">
        <v>28800</v>
      </c>
    </row>
    <row r="193" spans="1:13" s="5" customFormat="1" ht="50.1" customHeight="1" x14ac:dyDescent="0.3">
      <c r="A193" s="89" t="s">
        <v>19</v>
      </c>
      <c r="B193" s="120" t="s">
        <v>69</v>
      </c>
      <c r="C193" s="61" t="s">
        <v>48</v>
      </c>
      <c r="D193" s="62" t="s">
        <v>93</v>
      </c>
      <c r="E193" s="75">
        <v>111500</v>
      </c>
      <c r="F193" s="85" t="s">
        <v>82</v>
      </c>
      <c r="G193" s="31">
        <f t="shared" si="23"/>
        <v>80</v>
      </c>
      <c r="H193" s="39">
        <v>15</v>
      </c>
      <c r="I193" s="39">
        <v>15</v>
      </c>
      <c r="J193" s="39">
        <v>50</v>
      </c>
      <c r="K193" s="32" t="str">
        <f t="shared" si="24"/>
        <v>우수</v>
      </c>
      <c r="L193" s="37">
        <v>108967</v>
      </c>
      <c r="M193" s="34">
        <v>108967</v>
      </c>
    </row>
    <row r="194" spans="1:13" s="5" customFormat="1" ht="50.1" customHeight="1" x14ac:dyDescent="0.3">
      <c r="A194" s="89" t="s">
        <v>19</v>
      </c>
      <c r="B194" s="120" t="s">
        <v>69</v>
      </c>
      <c r="C194" s="61" t="s">
        <v>48</v>
      </c>
      <c r="D194" s="62" t="s">
        <v>94</v>
      </c>
      <c r="E194" s="75">
        <v>248000</v>
      </c>
      <c r="F194" s="85" t="s">
        <v>82</v>
      </c>
      <c r="G194" s="31">
        <f t="shared" si="23"/>
        <v>85</v>
      </c>
      <c r="H194" s="39">
        <v>15</v>
      </c>
      <c r="I194" s="39">
        <v>20</v>
      </c>
      <c r="J194" s="39">
        <v>50</v>
      </c>
      <c r="K194" s="32" t="str">
        <f t="shared" si="24"/>
        <v>우수</v>
      </c>
      <c r="L194" s="37">
        <v>248000</v>
      </c>
      <c r="M194" s="34">
        <v>248000</v>
      </c>
    </row>
    <row r="195" spans="1:13" s="5" customFormat="1" ht="50.1" customHeight="1" x14ac:dyDescent="0.3">
      <c r="A195" s="89" t="s">
        <v>19</v>
      </c>
      <c r="B195" s="120" t="s">
        <v>69</v>
      </c>
      <c r="C195" s="61" t="s">
        <v>48</v>
      </c>
      <c r="D195" s="62" t="s">
        <v>95</v>
      </c>
      <c r="E195" s="75">
        <v>8000</v>
      </c>
      <c r="F195" s="85" t="s">
        <v>96</v>
      </c>
      <c r="G195" s="31">
        <f t="shared" si="23"/>
        <v>80</v>
      </c>
      <c r="H195" s="39">
        <v>10</v>
      </c>
      <c r="I195" s="39">
        <v>15</v>
      </c>
      <c r="J195" s="39">
        <v>55</v>
      </c>
      <c r="K195" s="32" t="str">
        <f t="shared" si="24"/>
        <v>우수</v>
      </c>
      <c r="L195" s="37">
        <v>7272</v>
      </c>
      <c r="M195" s="34">
        <v>7272</v>
      </c>
    </row>
    <row r="196" spans="1:13" s="5" customFormat="1" ht="50.1" customHeight="1" x14ac:dyDescent="0.3">
      <c r="A196" s="89" t="s">
        <v>19</v>
      </c>
      <c r="B196" s="120" t="s">
        <v>69</v>
      </c>
      <c r="C196" s="61" t="s">
        <v>48</v>
      </c>
      <c r="D196" s="62" t="s">
        <v>97</v>
      </c>
      <c r="E196" s="75">
        <v>20000</v>
      </c>
      <c r="F196" s="85" t="s">
        <v>98</v>
      </c>
      <c r="G196" s="31">
        <f t="shared" si="23"/>
        <v>85</v>
      </c>
      <c r="H196" s="39">
        <v>15</v>
      </c>
      <c r="I196" s="39">
        <v>15</v>
      </c>
      <c r="J196" s="39">
        <v>55</v>
      </c>
      <c r="K196" s="32" t="str">
        <f t="shared" si="24"/>
        <v>우수</v>
      </c>
      <c r="L196" s="37">
        <v>20000</v>
      </c>
      <c r="M196" s="34">
        <v>20000</v>
      </c>
    </row>
    <row r="197" spans="1:13" s="5" customFormat="1" ht="50.1" customHeight="1" x14ac:dyDescent="0.3">
      <c r="A197" s="89" t="s">
        <v>19</v>
      </c>
      <c r="B197" s="120" t="s">
        <v>69</v>
      </c>
      <c r="C197" s="61" t="s">
        <v>48</v>
      </c>
      <c r="D197" s="62" t="s">
        <v>99</v>
      </c>
      <c r="E197" s="75">
        <v>12375</v>
      </c>
      <c r="F197" s="85" t="s">
        <v>98</v>
      </c>
      <c r="G197" s="31">
        <f t="shared" si="23"/>
        <v>80</v>
      </c>
      <c r="H197" s="39">
        <v>10</v>
      </c>
      <c r="I197" s="39">
        <v>15</v>
      </c>
      <c r="J197" s="39">
        <v>55</v>
      </c>
      <c r="K197" s="32" t="str">
        <f t="shared" si="24"/>
        <v>우수</v>
      </c>
      <c r="L197" s="37">
        <v>11250</v>
      </c>
      <c r="M197" s="34">
        <v>11250</v>
      </c>
    </row>
    <row r="198" spans="1:13" s="5" customFormat="1" ht="50.1" customHeight="1" x14ac:dyDescent="0.3">
      <c r="A198" s="89" t="s">
        <v>19</v>
      </c>
      <c r="B198" s="120" t="s">
        <v>69</v>
      </c>
      <c r="C198" s="61" t="s">
        <v>48</v>
      </c>
      <c r="D198" s="62" t="s">
        <v>100</v>
      </c>
      <c r="E198" s="75">
        <v>40000</v>
      </c>
      <c r="F198" s="85" t="s">
        <v>101</v>
      </c>
      <c r="G198" s="31">
        <f t="shared" si="23"/>
        <v>80</v>
      </c>
      <c r="H198" s="39">
        <v>10</v>
      </c>
      <c r="I198" s="39">
        <v>15</v>
      </c>
      <c r="J198" s="39">
        <v>55</v>
      </c>
      <c r="K198" s="32" t="str">
        <f t="shared" si="24"/>
        <v>우수</v>
      </c>
      <c r="L198" s="37">
        <v>28601</v>
      </c>
      <c r="M198" s="34">
        <v>28601</v>
      </c>
    </row>
    <row r="199" spans="1:13" s="5" customFormat="1" ht="50.1" customHeight="1" x14ac:dyDescent="0.3">
      <c r="A199" s="89" t="s">
        <v>19</v>
      </c>
      <c r="B199" s="120" t="s">
        <v>69</v>
      </c>
      <c r="C199" s="61" t="s">
        <v>33</v>
      </c>
      <c r="D199" s="62" t="s">
        <v>102</v>
      </c>
      <c r="E199" s="75">
        <v>99448</v>
      </c>
      <c r="F199" s="85" t="s">
        <v>103</v>
      </c>
      <c r="G199" s="31">
        <f t="shared" si="23"/>
        <v>80</v>
      </c>
      <c r="H199" s="39">
        <v>10</v>
      </c>
      <c r="I199" s="39">
        <v>15</v>
      </c>
      <c r="J199" s="39">
        <v>55</v>
      </c>
      <c r="K199" s="32" t="str">
        <f t="shared" si="24"/>
        <v>우수</v>
      </c>
      <c r="L199" s="37">
        <v>99446</v>
      </c>
      <c r="M199" s="34">
        <v>99446</v>
      </c>
    </row>
    <row r="200" spans="1:13" s="5" customFormat="1" ht="50.1" customHeight="1" x14ac:dyDescent="0.3">
      <c r="A200" s="89" t="s">
        <v>19</v>
      </c>
      <c r="B200" s="120" t="s">
        <v>104</v>
      </c>
      <c r="C200" s="61" t="s">
        <v>48</v>
      </c>
      <c r="D200" s="62" t="s">
        <v>105</v>
      </c>
      <c r="E200" s="75">
        <v>20000</v>
      </c>
      <c r="F200" s="85" t="s">
        <v>78</v>
      </c>
      <c r="G200" s="31">
        <f t="shared" si="23"/>
        <v>80</v>
      </c>
      <c r="H200" s="39">
        <v>10</v>
      </c>
      <c r="I200" s="39">
        <v>15</v>
      </c>
      <c r="J200" s="39">
        <v>55</v>
      </c>
      <c r="K200" s="32" t="str">
        <f t="shared" si="24"/>
        <v>우수</v>
      </c>
      <c r="L200" s="37">
        <v>20000</v>
      </c>
      <c r="M200" s="34">
        <v>20000</v>
      </c>
    </row>
    <row r="201" spans="1:13" s="5" customFormat="1" ht="50.1" customHeight="1" x14ac:dyDescent="0.3">
      <c r="A201" s="89" t="s">
        <v>19</v>
      </c>
      <c r="B201" s="120" t="s">
        <v>106</v>
      </c>
      <c r="C201" s="61" t="s">
        <v>33</v>
      </c>
      <c r="D201" s="62" t="s">
        <v>107</v>
      </c>
      <c r="E201" s="75">
        <v>24000</v>
      </c>
      <c r="F201" s="85" t="s">
        <v>108</v>
      </c>
      <c r="G201" s="31">
        <f t="shared" si="23"/>
        <v>80</v>
      </c>
      <c r="H201" s="39">
        <v>15</v>
      </c>
      <c r="I201" s="39">
        <v>15</v>
      </c>
      <c r="J201" s="39">
        <v>50</v>
      </c>
      <c r="K201" s="32" t="str">
        <f t="shared" si="24"/>
        <v>우수</v>
      </c>
      <c r="L201" s="37">
        <v>23200</v>
      </c>
      <c r="M201" s="34">
        <v>23200</v>
      </c>
    </row>
    <row r="202" spans="1:13" s="5" customFormat="1" ht="50.1" customHeight="1" x14ac:dyDescent="0.3">
      <c r="A202" s="89" t="s">
        <v>19</v>
      </c>
      <c r="B202" s="120" t="s">
        <v>109</v>
      </c>
      <c r="C202" s="121" t="s">
        <v>48</v>
      </c>
      <c r="D202" s="122" t="s">
        <v>110</v>
      </c>
      <c r="E202" s="58">
        <v>30000</v>
      </c>
      <c r="F202" s="84" t="s">
        <v>111</v>
      </c>
      <c r="G202" s="36">
        <f t="shared" si="23"/>
        <v>98</v>
      </c>
      <c r="H202" s="39">
        <v>15</v>
      </c>
      <c r="I202" s="39">
        <v>23</v>
      </c>
      <c r="J202" s="39">
        <v>60</v>
      </c>
      <c r="K202" s="32" t="s">
        <v>112</v>
      </c>
      <c r="L202" s="80">
        <v>30000</v>
      </c>
      <c r="M202" s="49">
        <v>30000</v>
      </c>
    </row>
    <row r="203" spans="1:13" s="5" customFormat="1" ht="50.1" customHeight="1" x14ac:dyDescent="0.3">
      <c r="A203" s="89" t="s">
        <v>19</v>
      </c>
      <c r="B203" s="120" t="s">
        <v>109</v>
      </c>
      <c r="C203" s="121" t="s">
        <v>48</v>
      </c>
      <c r="D203" s="122" t="s">
        <v>113</v>
      </c>
      <c r="E203" s="58">
        <v>60000</v>
      </c>
      <c r="F203" s="38" t="s">
        <v>111</v>
      </c>
      <c r="G203" s="36">
        <f t="shared" si="23"/>
        <v>99</v>
      </c>
      <c r="H203" s="39">
        <v>15</v>
      </c>
      <c r="I203" s="39">
        <v>24</v>
      </c>
      <c r="J203" s="39">
        <v>60</v>
      </c>
      <c r="K203" s="32" t="s">
        <v>112</v>
      </c>
      <c r="L203" s="80">
        <v>60000</v>
      </c>
      <c r="M203" s="49">
        <v>60000</v>
      </c>
    </row>
    <row r="204" spans="1:13" s="5" customFormat="1" ht="50.1" customHeight="1" x14ac:dyDescent="0.3">
      <c r="A204" s="89" t="s">
        <v>19</v>
      </c>
      <c r="B204" s="120" t="s">
        <v>109</v>
      </c>
      <c r="C204" s="121" t="s">
        <v>48</v>
      </c>
      <c r="D204" s="122" t="s">
        <v>114</v>
      </c>
      <c r="E204" s="58">
        <v>30000</v>
      </c>
      <c r="F204" s="38" t="s">
        <v>111</v>
      </c>
      <c r="G204" s="36">
        <f t="shared" si="23"/>
        <v>98</v>
      </c>
      <c r="H204" s="39">
        <v>15</v>
      </c>
      <c r="I204" s="39">
        <v>25</v>
      </c>
      <c r="J204" s="39">
        <v>58</v>
      </c>
      <c r="K204" s="32" t="s">
        <v>112</v>
      </c>
      <c r="L204" s="80">
        <v>30000</v>
      </c>
      <c r="M204" s="49">
        <v>30000</v>
      </c>
    </row>
    <row r="205" spans="1:13" s="5" customFormat="1" ht="50.1" customHeight="1" x14ac:dyDescent="0.3">
      <c r="A205" s="89" t="s">
        <v>19</v>
      </c>
      <c r="B205" s="62" t="s">
        <v>115</v>
      </c>
      <c r="C205" s="121" t="s">
        <v>48</v>
      </c>
      <c r="D205" s="122" t="s">
        <v>116</v>
      </c>
      <c r="E205" s="58">
        <v>50000</v>
      </c>
      <c r="F205" s="38" t="s">
        <v>117</v>
      </c>
      <c r="G205" s="36">
        <f t="shared" si="23"/>
        <v>100</v>
      </c>
      <c r="H205" s="39">
        <v>15</v>
      </c>
      <c r="I205" s="39">
        <v>25</v>
      </c>
      <c r="J205" s="39">
        <v>60</v>
      </c>
      <c r="K205" s="32" t="s">
        <v>112</v>
      </c>
      <c r="L205" s="80">
        <v>50000</v>
      </c>
      <c r="M205" s="49">
        <v>50000</v>
      </c>
    </row>
    <row r="206" spans="1:13" s="5" customFormat="1" ht="50.1" customHeight="1" x14ac:dyDescent="0.3">
      <c r="A206" s="89" t="s">
        <v>19</v>
      </c>
      <c r="B206" s="120" t="s">
        <v>115</v>
      </c>
      <c r="C206" s="121" t="s">
        <v>48</v>
      </c>
      <c r="D206" s="122" t="s">
        <v>118</v>
      </c>
      <c r="E206" s="58">
        <v>10000</v>
      </c>
      <c r="F206" s="38" t="s">
        <v>117</v>
      </c>
      <c r="G206" s="36">
        <f t="shared" si="23"/>
        <v>98</v>
      </c>
      <c r="H206" s="39">
        <v>15</v>
      </c>
      <c r="I206" s="39">
        <v>23</v>
      </c>
      <c r="J206" s="39">
        <v>60</v>
      </c>
      <c r="K206" s="32" t="s">
        <v>112</v>
      </c>
      <c r="L206" s="80">
        <v>10000</v>
      </c>
      <c r="M206" s="49">
        <v>10000</v>
      </c>
    </row>
    <row r="207" spans="1:13" s="5" customFormat="1" ht="50.1" customHeight="1" x14ac:dyDescent="0.3">
      <c r="A207" s="89" t="s">
        <v>19</v>
      </c>
      <c r="B207" s="120" t="s">
        <v>115</v>
      </c>
      <c r="C207" s="121" t="s">
        <v>48</v>
      </c>
      <c r="D207" s="122" t="s">
        <v>119</v>
      </c>
      <c r="E207" s="58">
        <v>100000</v>
      </c>
      <c r="F207" s="38" t="s">
        <v>117</v>
      </c>
      <c r="G207" s="36">
        <f t="shared" si="23"/>
        <v>99</v>
      </c>
      <c r="H207" s="39">
        <v>15</v>
      </c>
      <c r="I207" s="39">
        <v>25</v>
      </c>
      <c r="J207" s="39">
        <v>59</v>
      </c>
      <c r="K207" s="32" t="s">
        <v>112</v>
      </c>
      <c r="L207" s="80">
        <v>100000</v>
      </c>
      <c r="M207" s="49">
        <v>100000</v>
      </c>
    </row>
    <row r="208" spans="1:13" s="5" customFormat="1" ht="50.1" customHeight="1" x14ac:dyDescent="0.3">
      <c r="A208" s="89" t="s">
        <v>19</v>
      </c>
      <c r="B208" s="120" t="s">
        <v>115</v>
      </c>
      <c r="C208" s="57" t="s">
        <v>37</v>
      </c>
      <c r="D208" s="46" t="s">
        <v>120</v>
      </c>
      <c r="E208" s="58">
        <v>20000</v>
      </c>
      <c r="F208" s="38" t="s">
        <v>117</v>
      </c>
      <c r="G208" s="36">
        <f t="shared" si="23"/>
        <v>100</v>
      </c>
      <c r="H208" s="39">
        <v>15</v>
      </c>
      <c r="I208" s="39">
        <v>25</v>
      </c>
      <c r="J208" s="39">
        <v>60</v>
      </c>
      <c r="K208" s="32" t="s">
        <v>112</v>
      </c>
      <c r="L208" s="80">
        <v>20000</v>
      </c>
      <c r="M208" s="49">
        <v>20000</v>
      </c>
    </row>
    <row r="209" spans="1:13" s="5" customFormat="1" ht="50.1" customHeight="1" x14ac:dyDescent="0.3">
      <c r="A209" s="89" t="s">
        <v>19</v>
      </c>
      <c r="B209" s="123" t="s">
        <v>121</v>
      </c>
      <c r="C209" s="61" t="s">
        <v>122</v>
      </c>
      <c r="D209" s="62" t="s">
        <v>123</v>
      </c>
      <c r="E209" s="76">
        <v>2000</v>
      </c>
      <c r="F209" s="38" t="s">
        <v>124</v>
      </c>
      <c r="G209" s="63">
        <f t="shared" si="23"/>
        <v>100</v>
      </c>
      <c r="H209" s="64">
        <v>15</v>
      </c>
      <c r="I209" s="64">
        <v>25</v>
      </c>
      <c r="J209" s="64">
        <v>60</v>
      </c>
      <c r="K209" s="32" t="s">
        <v>112</v>
      </c>
      <c r="L209" s="37">
        <v>0</v>
      </c>
      <c r="M209" s="34">
        <v>0</v>
      </c>
    </row>
    <row r="210" spans="1:13" s="5" customFormat="1" ht="50.1" customHeight="1" x14ac:dyDescent="0.3">
      <c r="A210" s="89" t="s">
        <v>19</v>
      </c>
      <c r="B210" s="90" t="s">
        <v>125</v>
      </c>
      <c r="C210" s="90" t="s">
        <v>37</v>
      </c>
      <c r="D210" s="19" t="s">
        <v>126</v>
      </c>
      <c r="E210" s="25">
        <v>8000</v>
      </c>
      <c r="F210" s="27" t="s">
        <v>127</v>
      </c>
      <c r="G210" s="31">
        <f>SUM(H210:J210)</f>
        <v>90</v>
      </c>
      <c r="H210" s="20">
        <v>14</v>
      </c>
      <c r="I210" s="20">
        <v>20</v>
      </c>
      <c r="J210" s="20">
        <v>56</v>
      </c>
      <c r="K210" s="32" t="str">
        <f>IF(G210&gt;=90,"매우 우수",IF(G210&gt;=80,"우수",IF(G210&gt;=60,"보통",IF(G210&gt;=50,"미흡",IF(50&gt;G210,"매우미흡")))))</f>
        <v>매우 우수</v>
      </c>
      <c r="L210" s="37">
        <v>8000</v>
      </c>
      <c r="M210" s="34">
        <v>8000</v>
      </c>
    </row>
    <row r="211" spans="1:13" s="5" customFormat="1" ht="50.1" customHeight="1" x14ac:dyDescent="0.3">
      <c r="A211" s="89" t="s">
        <v>19</v>
      </c>
      <c r="B211" s="90" t="s">
        <v>125</v>
      </c>
      <c r="C211" s="90" t="s">
        <v>37</v>
      </c>
      <c r="D211" s="19" t="s">
        <v>128</v>
      </c>
      <c r="E211" s="25">
        <v>8000</v>
      </c>
      <c r="F211" s="27" t="s">
        <v>129</v>
      </c>
      <c r="G211" s="31">
        <f t="shared" ref="G211:G215" si="25">SUM(H211:J211)</f>
        <v>90</v>
      </c>
      <c r="H211" s="20">
        <v>14</v>
      </c>
      <c r="I211" s="20">
        <v>20</v>
      </c>
      <c r="J211" s="20">
        <v>56</v>
      </c>
      <c r="K211" s="32" t="str">
        <f t="shared" ref="K211:K215" si="26">IF(G211&gt;=90,"매우 우수",IF(G211&gt;=80,"우수",IF(G211&gt;=60,"보통",IF(G211&gt;=50,"미흡",IF(50&gt;G211,"매우미흡")))))</f>
        <v>매우 우수</v>
      </c>
      <c r="L211" s="37">
        <v>8000</v>
      </c>
      <c r="M211" s="34">
        <v>8000</v>
      </c>
    </row>
    <row r="212" spans="1:13" s="5" customFormat="1" ht="50.1" customHeight="1" x14ac:dyDescent="0.3">
      <c r="A212" s="89" t="s">
        <v>19</v>
      </c>
      <c r="B212" s="90" t="s">
        <v>125</v>
      </c>
      <c r="C212" s="90" t="s">
        <v>37</v>
      </c>
      <c r="D212" s="19" t="s">
        <v>130</v>
      </c>
      <c r="E212" s="25">
        <v>15000</v>
      </c>
      <c r="F212" s="27" t="s">
        <v>131</v>
      </c>
      <c r="G212" s="31">
        <f t="shared" si="25"/>
        <v>90</v>
      </c>
      <c r="H212" s="20">
        <v>14</v>
      </c>
      <c r="I212" s="20">
        <v>20</v>
      </c>
      <c r="J212" s="20">
        <v>56</v>
      </c>
      <c r="K212" s="32" t="str">
        <f t="shared" si="26"/>
        <v>매우 우수</v>
      </c>
      <c r="L212" s="37">
        <v>15000</v>
      </c>
      <c r="M212" s="34">
        <v>15000</v>
      </c>
    </row>
    <row r="213" spans="1:13" s="5" customFormat="1" ht="50.1" customHeight="1" x14ac:dyDescent="0.3">
      <c r="A213" s="89" t="s">
        <v>19</v>
      </c>
      <c r="B213" s="90" t="s">
        <v>125</v>
      </c>
      <c r="C213" s="90" t="s">
        <v>37</v>
      </c>
      <c r="D213" s="19" t="s">
        <v>132</v>
      </c>
      <c r="E213" s="25">
        <v>23000</v>
      </c>
      <c r="F213" s="27" t="s">
        <v>133</v>
      </c>
      <c r="G213" s="31">
        <f t="shared" si="25"/>
        <v>90</v>
      </c>
      <c r="H213" s="20">
        <v>14</v>
      </c>
      <c r="I213" s="20">
        <v>20</v>
      </c>
      <c r="J213" s="20">
        <v>56</v>
      </c>
      <c r="K213" s="32" t="str">
        <f t="shared" si="26"/>
        <v>매우 우수</v>
      </c>
      <c r="L213" s="37">
        <v>23000</v>
      </c>
      <c r="M213" s="34">
        <v>23000</v>
      </c>
    </row>
    <row r="214" spans="1:13" s="5" customFormat="1" ht="50.1" customHeight="1" x14ac:dyDescent="0.3">
      <c r="A214" s="89" t="s">
        <v>19</v>
      </c>
      <c r="B214" s="90" t="s">
        <v>125</v>
      </c>
      <c r="C214" s="90" t="s">
        <v>37</v>
      </c>
      <c r="D214" s="19" t="s">
        <v>134</v>
      </c>
      <c r="E214" s="25">
        <v>18000</v>
      </c>
      <c r="F214" s="27" t="s">
        <v>133</v>
      </c>
      <c r="G214" s="31">
        <f t="shared" si="25"/>
        <v>90</v>
      </c>
      <c r="H214" s="20">
        <v>14</v>
      </c>
      <c r="I214" s="20">
        <v>20</v>
      </c>
      <c r="J214" s="20">
        <v>56</v>
      </c>
      <c r="K214" s="32" t="str">
        <f t="shared" si="26"/>
        <v>매우 우수</v>
      </c>
      <c r="L214" s="37">
        <v>18000</v>
      </c>
      <c r="M214" s="34">
        <v>18000</v>
      </c>
    </row>
    <row r="215" spans="1:13" s="5" customFormat="1" ht="50.1" customHeight="1" x14ac:dyDescent="0.3">
      <c r="A215" s="89" t="s">
        <v>19</v>
      </c>
      <c r="B215" s="90" t="s">
        <v>125</v>
      </c>
      <c r="C215" s="90" t="s">
        <v>37</v>
      </c>
      <c r="D215" s="19" t="s">
        <v>135</v>
      </c>
      <c r="E215" s="25">
        <v>30000</v>
      </c>
      <c r="F215" s="27" t="s">
        <v>133</v>
      </c>
      <c r="G215" s="31">
        <f t="shared" si="25"/>
        <v>90</v>
      </c>
      <c r="H215" s="20">
        <v>14</v>
      </c>
      <c r="I215" s="20">
        <v>20</v>
      </c>
      <c r="J215" s="20">
        <v>56</v>
      </c>
      <c r="K215" s="32" t="str">
        <f t="shared" si="26"/>
        <v>매우 우수</v>
      </c>
      <c r="L215" s="37">
        <v>30000</v>
      </c>
      <c r="M215" s="34">
        <v>30000</v>
      </c>
    </row>
    <row r="216" spans="1:13" s="5" customFormat="1" ht="50.1" customHeight="1" x14ac:dyDescent="0.3">
      <c r="A216" s="89" t="s">
        <v>19</v>
      </c>
      <c r="B216" s="19" t="s">
        <v>136</v>
      </c>
      <c r="C216" s="90" t="s">
        <v>37</v>
      </c>
      <c r="D216" s="19" t="s">
        <v>136</v>
      </c>
      <c r="E216" s="25">
        <v>32000</v>
      </c>
      <c r="F216" s="27" t="s">
        <v>137</v>
      </c>
      <c r="G216" s="31">
        <f>SUM(H216:J216)</f>
        <v>90</v>
      </c>
      <c r="H216" s="20">
        <v>15</v>
      </c>
      <c r="I216" s="20">
        <v>15</v>
      </c>
      <c r="J216" s="20">
        <v>60</v>
      </c>
      <c r="K216" s="32" t="str">
        <f>IF(G216&gt;=90,"매우 우수",IF(G216&gt;=80,"우수",IF(G216&gt;=60,"보통",IF(G216&gt;=50,"미흡",IF(50&gt;G216,"매우미흡")))))</f>
        <v>매우 우수</v>
      </c>
      <c r="L216" s="37">
        <v>31961</v>
      </c>
      <c r="M216" s="34">
        <v>31961</v>
      </c>
    </row>
    <row r="217" spans="1:13" s="5" customFormat="1" ht="50.1" customHeight="1" x14ac:dyDescent="0.3">
      <c r="A217" s="89" t="s">
        <v>19</v>
      </c>
      <c r="B217" s="19" t="s">
        <v>138</v>
      </c>
      <c r="C217" s="90" t="s">
        <v>37</v>
      </c>
      <c r="D217" s="19" t="s">
        <v>138</v>
      </c>
      <c r="E217" s="25">
        <v>24000</v>
      </c>
      <c r="F217" s="27" t="s">
        <v>139</v>
      </c>
      <c r="G217" s="31">
        <f>SUM(H217:J217)</f>
        <v>90</v>
      </c>
      <c r="H217" s="20">
        <v>15</v>
      </c>
      <c r="I217" s="20">
        <v>15</v>
      </c>
      <c r="J217" s="20">
        <v>60</v>
      </c>
      <c r="K217" s="32" t="str">
        <f>IF(G217&gt;=90,"매우 우수",IF(G217&gt;=80,"우수",IF(G217&gt;=60,"보통",IF(G217&gt;=50,"미흡",IF(50&gt;G217,"매우미흡")))))</f>
        <v>매우 우수</v>
      </c>
      <c r="L217" s="37">
        <v>24000</v>
      </c>
      <c r="M217" s="34">
        <v>24000</v>
      </c>
    </row>
    <row r="218" spans="1:13" s="5" customFormat="1" ht="50.1" customHeight="1" x14ac:dyDescent="0.3">
      <c r="A218" s="89" t="s">
        <v>19</v>
      </c>
      <c r="B218" s="19" t="s">
        <v>140</v>
      </c>
      <c r="C218" s="90" t="s">
        <v>55</v>
      </c>
      <c r="D218" s="19" t="s">
        <v>141</v>
      </c>
      <c r="E218" s="25">
        <v>9000</v>
      </c>
      <c r="F218" s="27" t="s">
        <v>142</v>
      </c>
      <c r="G218" s="31">
        <f>SUM(H218:J218)</f>
        <v>80</v>
      </c>
      <c r="H218" s="20">
        <v>15</v>
      </c>
      <c r="I218" s="20">
        <v>25</v>
      </c>
      <c r="J218" s="20">
        <v>40</v>
      </c>
      <c r="K218" s="32" t="str">
        <f>IF(G218&gt;=90,"매우 우수",IF(G218&gt;=80,"우수",IF(G218&gt;=60,"보통",IF(G218&gt;=50,"미흡",IF(50&gt;G218,"매우미흡")))))</f>
        <v>우수</v>
      </c>
      <c r="L218" s="37">
        <v>0</v>
      </c>
      <c r="M218" s="34">
        <v>0</v>
      </c>
    </row>
    <row r="219" spans="1:13" s="5" customFormat="1" ht="50.1" customHeight="1" x14ac:dyDescent="0.3">
      <c r="A219" s="89" t="s">
        <v>19</v>
      </c>
      <c r="B219" s="19" t="s">
        <v>140</v>
      </c>
      <c r="C219" s="90" t="s">
        <v>55</v>
      </c>
      <c r="D219" s="19" t="s">
        <v>143</v>
      </c>
      <c r="E219" s="25">
        <v>2500</v>
      </c>
      <c r="F219" s="27" t="s">
        <v>142</v>
      </c>
      <c r="G219" s="31">
        <f t="shared" ref="G219:G221" si="27">SUM(H219:J219)</f>
        <v>80</v>
      </c>
      <c r="H219" s="20">
        <v>15</v>
      </c>
      <c r="I219" s="20">
        <v>25</v>
      </c>
      <c r="J219" s="20">
        <v>40</v>
      </c>
      <c r="K219" s="32" t="str">
        <f t="shared" ref="K219:K221" si="28">IF(G219&gt;=90,"매우 우수",IF(G219&gt;=80,"우수",IF(G219&gt;=60,"보통",IF(G219&gt;=50,"미흡",IF(50&gt;G219,"매우미흡")))))</f>
        <v>우수</v>
      </c>
      <c r="L219" s="37">
        <v>0</v>
      </c>
      <c r="M219" s="34">
        <v>0</v>
      </c>
    </row>
    <row r="220" spans="1:13" s="5" customFormat="1" ht="50.1" customHeight="1" x14ac:dyDescent="0.3">
      <c r="A220" s="89" t="s">
        <v>19</v>
      </c>
      <c r="B220" s="19" t="s">
        <v>144</v>
      </c>
      <c r="C220" s="90" t="s">
        <v>55</v>
      </c>
      <c r="D220" s="19" t="s">
        <v>145</v>
      </c>
      <c r="E220" s="25">
        <v>4000</v>
      </c>
      <c r="F220" s="27" t="s">
        <v>142</v>
      </c>
      <c r="G220" s="31">
        <f t="shared" si="27"/>
        <v>80</v>
      </c>
      <c r="H220" s="20">
        <v>15</v>
      </c>
      <c r="I220" s="20">
        <v>25</v>
      </c>
      <c r="J220" s="20">
        <v>40</v>
      </c>
      <c r="K220" s="32" t="str">
        <f t="shared" si="28"/>
        <v>우수</v>
      </c>
      <c r="L220" s="37">
        <v>0</v>
      </c>
      <c r="M220" s="34">
        <v>0</v>
      </c>
    </row>
    <row r="221" spans="1:13" s="5" customFormat="1" ht="50.1" customHeight="1" x14ac:dyDescent="0.3">
      <c r="A221" s="89" t="s">
        <v>19</v>
      </c>
      <c r="B221" s="19" t="s">
        <v>144</v>
      </c>
      <c r="C221" s="90" t="s">
        <v>55</v>
      </c>
      <c r="D221" s="19" t="s">
        <v>146</v>
      </c>
      <c r="E221" s="25">
        <v>5000</v>
      </c>
      <c r="F221" s="27" t="s">
        <v>142</v>
      </c>
      <c r="G221" s="31">
        <f t="shared" si="27"/>
        <v>80</v>
      </c>
      <c r="H221" s="20">
        <v>15</v>
      </c>
      <c r="I221" s="20">
        <v>25</v>
      </c>
      <c r="J221" s="20">
        <v>40</v>
      </c>
      <c r="K221" s="32" t="str">
        <f t="shared" si="28"/>
        <v>우수</v>
      </c>
      <c r="L221" s="37">
        <v>0</v>
      </c>
      <c r="M221" s="34">
        <v>0</v>
      </c>
    </row>
    <row r="222" spans="1:13" s="5" customFormat="1" ht="50.1" customHeight="1" x14ac:dyDescent="0.3">
      <c r="A222" s="89" t="s">
        <v>19</v>
      </c>
      <c r="B222" s="19" t="s">
        <v>144</v>
      </c>
      <c r="C222" s="90" t="s">
        <v>55</v>
      </c>
      <c r="D222" s="19" t="s">
        <v>147</v>
      </c>
      <c r="E222" s="25">
        <v>5000</v>
      </c>
      <c r="F222" s="27" t="s">
        <v>142</v>
      </c>
      <c r="G222" s="31">
        <f>SUM(H222:J222)</f>
        <v>90</v>
      </c>
      <c r="H222" s="20">
        <v>15</v>
      </c>
      <c r="I222" s="20">
        <v>25</v>
      </c>
      <c r="J222" s="20">
        <v>50</v>
      </c>
      <c r="K222" s="32" t="str">
        <f>IF(G222&gt;=90,"매우 우수",IF(G222&gt;=80,"우수",IF(G222&gt;=60,"보통",IF(G222&gt;=50,"미흡",IF(50&gt;G222,"매우미흡")))))</f>
        <v>매우 우수</v>
      </c>
      <c r="L222" s="37">
        <v>5000</v>
      </c>
      <c r="M222" s="34">
        <v>5000</v>
      </c>
    </row>
    <row r="223" spans="1:13" s="5" customFormat="1" ht="50.1" customHeight="1" x14ac:dyDescent="0.3">
      <c r="A223" s="89" t="s">
        <v>19</v>
      </c>
      <c r="B223" s="19" t="s">
        <v>148</v>
      </c>
      <c r="C223" s="90" t="s">
        <v>74</v>
      </c>
      <c r="D223" s="19" t="s">
        <v>149</v>
      </c>
      <c r="E223" s="25">
        <v>3540</v>
      </c>
      <c r="F223" s="27" t="s">
        <v>150</v>
      </c>
      <c r="G223" s="31">
        <f>SUM(H223:J223)</f>
        <v>80</v>
      </c>
      <c r="H223" s="20">
        <v>15</v>
      </c>
      <c r="I223" s="20">
        <v>25</v>
      </c>
      <c r="J223" s="20">
        <v>40</v>
      </c>
      <c r="K223" s="32" t="str">
        <f>IF(G223&gt;=90,"매우 우수",IF(G223&gt;=80,"우수",IF(G223&gt;=60,"보통",IF(G223&gt;=50,"미흡",IF(50&gt;G223,"매우미흡")))))</f>
        <v>우수</v>
      </c>
      <c r="L223" s="37">
        <v>0</v>
      </c>
      <c r="M223" s="34">
        <v>0</v>
      </c>
    </row>
    <row r="224" spans="1:13" s="5" customFormat="1" ht="20.100000000000001" customHeight="1" x14ac:dyDescent="0.3">
      <c r="A224" s="21" t="s">
        <v>20</v>
      </c>
      <c r="B224" s="15" t="str">
        <f>SUBTOTAL(3,B225:B244)&amp;"사업"</f>
        <v>20사업</v>
      </c>
      <c r="C224" s="16"/>
      <c r="D224" s="17"/>
      <c r="E224" s="73">
        <f>SUM(E225:E244)</f>
        <v>958872</v>
      </c>
      <c r="F224" s="29"/>
      <c r="G224" s="18"/>
      <c r="H224" s="18"/>
      <c r="I224" s="18"/>
      <c r="J224" s="18"/>
      <c r="K224" s="30"/>
      <c r="L224" s="78">
        <f>SUM(L225:L244)</f>
        <v>853563</v>
      </c>
      <c r="M224" s="71">
        <f>SUM(M225:M244)</f>
        <v>853403</v>
      </c>
    </row>
    <row r="225" spans="1:13" s="5" customFormat="1" ht="50.1" customHeight="1" x14ac:dyDescent="0.3">
      <c r="A225" s="89" t="s">
        <v>20</v>
      </c>
      <c r="B225" s="19" t="s">
        <v>376</v>
      </c>
      <c r="C225" s="90" t="s">
        <v>74</v>
      </c>
      <c r="D225" s="62" t="s">
        <v>293</v>
      </c>
      <c r="E225" s="74">
        <v>8000</v>
      </c>
      <c r="F225" s="28" t="s">
        <v>377</v>
      </c>
      <c r="G225" s="31">
        <f t="shared" ref="G225:G231" si="29">SUM(H225:J225)</f>
        <v>90</v>
      </c>
      <c r="H225" s="20">
        <v>15</v>
      </c>
      <c r="I225" s="20">
        <v>20</v>
      </c>
      <c r="J225" s="20">
        <v>55</v>
      </c>
      <c r="K225" s="32" t="str">
        <f t="shared" ref="K225:K231" si="30">IF(G225&gt;=90,"매우 우수",IF(G225&gt;=80,"우수",IF(G225&gt;=60,"보통",IF(G225&gt;=50,"미흡",IF(50&gt;G225,"매우미흡")))))</f>
        <v>매우 우수</v>
      </c>
      <c r="L225" s="37">
        <v>8000</v>
      </c>
      <c r="M225" s="34">
        <v>8000</v>
      </c>
    </row>
    <row r="226" spans="1:13" s="5" customFormat="1" ht="50.1" customHeight="1" x14ac:dyDescent="0.3">
      <c r="A226" s="89" t="s">
        <v>20</v>
      </c>
      <c r="B226" s="19" t="s">
        <v>376</v>
      </c>
      <c r="C226" s="90" t="s">
        <v>74</v>
      </c>
      <c r="D226" s="62" t="s">
        <v>294</v>
      </c>
      <c r="E226" s="74">
        <v>35000</v>
      </c>
      <c r="F226" s="28" t="s">
        <v>378</v>
      </c>
      <c r="G226" s="31">
        <f t="shared" si="29"/>
        <v>95</v>
      </c>
      <c r="H226" s="20">
        <v>15</v>
      </c>
      <c r="I226" s="20">
        <v>25</v>
      </c>
      <c r="J226" s="20">
        <v>55</v>
      </c>
      <c r="K226" s="32" t="str">
        <f t="shared" si="30"/>
        <v>매우 우수</v>
      </c>
      <c r="L226" s="37">
        <v>35000</v>
      </c>
      <c r="M226" s="34">
        <v>35000</v>
      </c>
    </row>
    <row r="227" spans="1:13" s="5" customFormat="1" ht="50.1" customHeight="1" x14ac:dyDescent="0.3">
      <c r="A227" s="89" t="s">
        <v>20</v>
      </c>
      <c r="B227" s="19" t="s">
        <v>376</v>
      </c>
      <c r="C227" s="90" t="s">
        <v>74</v>
      </c>
      <c r="D227" s="62" t="s">
        <v>295</v>
      </c>
      <c r="E227" s="74">
        <v>14000</v>
      </c>
      <c r="F227" s="28" t="s">
        <v>379</v>
      </c>
      <c r="G227" s="31">
        <f t="shared" si="29"/>
        <v>85</v>
      </c>
      <c r="H227" s="20">
        <v>10</v>
      </c>
      <c r="I227" s="20">
        <v>20</v>
      </c>
      <c r="J227" s="20">
        <v>55</v>
      </c>
      <c r="K227" s="32" t="str">
        <f t="shared" si="30"/>
        <v>우수</v>
      </c>
      <c r="L227" s="37">
        <v>14000</v>
      </c>
      <c r="M227" s="34">
        <v>14000</v>
      </c>
    </row>
    <row r="228" spans="1:13" s="5" customFormat="1" ht="50.1" customHeight="1" x14ac:dyDescent="0.3">
      <c r="A228" s="89" t="s">
        <v>20</v>
      </c>
      <c r="B228" s="19" t="s">
        <v>380</v>
      </c>
      <c r="C228" s="90" t="s">
        <v>74</v>
      </c>
      <c r="D228" s="19" t="s">
        <v>381</v>
      </c>
      <c r="E228" s="25">
        <v>8000</v>
      </c>
      <c r="F228" s="28" t="s">
        <v>382</v>
      </c>
      <c r="G228" s="31">
        <f t="shared" si="29"/>
        <v>95</v>
      </c>
      <c r="H228" s="20">
        <v>15</v>
      </c>
      <c r="I228" s="20">
        <v>25</v>
      </c>
      <c r="J228" s="20">
        <v>55</v>
      </c>
      <c r="K228" s="32" t="str">
        <f t="shared" si="30"/>
        <v>매우 우수</v>
      </c>
      <c r="L228" s="37">
        <v>8000</v>
      </c>
      <c r="M228" s="34">
        <v>7840</v>
      </c>
    </row>
    <row r="229" spans="1:13" s="5" customFormat="1" ht="50.1" customHeight="1" x14ac:dyDescent="0.3">
      <c r="A229" s="89" t="s">
        <v>20</v>
      </c>
      <c r="B229" s="19" t="s">
        <v>383</v>
      </c>
      <c r="C229" s="90" t="s">
        <v>37</v>
      </c>
      <c r="D229" s="19" t="s">
        <v>384</v>
      </c>
      <c r="E229" s="25">
        <v>5000</v>
      </c>
      <c r="F229" s="28" t="s">
        <v>385</v>
      </c>
      <c r="G229" s="31">
        <f t="shared" si="29"/>
        <v>80</v>
      </c>
      <c r="H229" s="20">
        <v>15</v>
      </c>
      <c r="I229" s="20">
        <v>20</v>
      </c>
      <c r="J229" s="20">
        <v>45</v>
      </c>
      <c r="K229" s="32" t="str">
        <f t="shared" si="30"/>
        <v>우수</v>
      </c>
      <c r="L229" s="37">
        <v>5000</v>
      </c>
      <c r="M229" s="34">
        <v>5000</v>
      </c>
    </row>
    <row r="230" spans="1:13" s="5" customFormat="1" ht="50.1" customHeight="1" x14ac:dyDescent="0.3">
      <c r="A230" s="89" t="s">
        <v>20</v>
      </c>
      <c r="B230" s="19" t="s">
        <v>386</v>
      </c>
      <c r="C230" s="90" t="s">
        <v>37</v>
      </c>
      <c r="D230" s="19" t="s">
        <v>387</v>
      </c>
      <c r="E230" s="25">
        <v>10000</v>
      </c>
      <c r="F230" s="28" t="s">
        <v>388</v>
      </c>
      <c r="G230" s="31">
        <f t="shared" si="29"/>
        <v>85</v>
      </c>
      <c r="H230" s="20">
        <v>15</v>
      </c>
      <c r="I230" s="20">
        <v>20</v>
      </c>
      <c r="J230" s="20">
        <v>50</v>
      </c>
      <c r="K230" s="32" t="str">
        <f t="shared" si="30"/>
        <v>우수</v>
      </c>
      <c r="L230" s="37">
        <v>10000</v>
      </c>
      <c r="M230" s="34">
        <v>10000</v>
      </c>
    </row>
    <row r="231" spans="1:13" s="5" customFormat="1" ht="50.1" customHeight="1" x14ac:dyDescent="0.3">
      <c r="A231" s="89" t="s">
        <v>20</v>
      </c>
      <c r="B231" s="19" t="s">
        <v>389</v>
      </c>
      <c r="C231" s="90" t="s">
        <v>37</v>
      </c>
      <c r="D231" s="19" t="s">
        <v>390</v>
      </c>
      <c r="E231" s="25">
        <v>10000</v>
      </c>
      <c r="F231" s="28" t="s">
        <v>391</v>
      </c>
      <c r="G231" s="31">
        <f t="shared" si="29"/>
        <v>55</v>
      </c>
      <c r="H231" s="20">
        <v>10</v>
      </c>
      <c r="I231" s="20">
        <v>10</v>
      </c>
      <c r="J231" s="20">
        <v>35</v>
      </c>
      <c r="K231" s="32" t="str">
        <f t="shared" si="30"/>
        <v>미흡</v>
      </c>
      <c r="L231" s="37">
        <v>10000</v>
      </c>
      <c r="M231" s="34">
        <v>10000</v>
      </c>
    </row>
    <row r="232" spans="1:13" s="5" customFormat="1" ht="58.5" customHeight="1" x14ac:dyDescent="0.3">
      <c r="A232" s="89" t="s">
        <v>20</v>
      </c>
      <c r="B232" s="19" t="s">
        <v>296</v>
      </c>
      <c r="C232" s="90" t="s">
        <v>48</v>
      </c>
      <c r="D232" s="19" t="s">
        <v>297</v>
      </c>
      <c r="E232" s="25">
        <v>20376</v>
      </c>
      <c r="F232" s="28" t="s">
        <v>298</v>
      </c>
      <c r="G232" s="31">
        <v>95</v>
      </c>
      <c r="H232" s="20">
        <v>15</v>
      </c>
      <c r="I232" s="20">
        <v>20</v>
      </c>
      <c r="J232" s="20">
        <v>60</v>
      </c>
      <c r="K232" s="32" t="s">
        <v>112</v>
      </c>
      <c r="L232" s="37">
        <v>20364</v>
      </c>
      <c r="M232" s="34">
        <v>20364</v>
      </c>
    </row>
    <row r="233" spans="1:13" s="5" customFormat="1" ht="58.5" customHeight="1" x14ac:dyDescent="0.3">
      <c r="A233" s="89" t="s">
        <v>20</v>
      </c>
      <c r="B233" s="19" t="s">
        <v>296</v>
      </c>
      <c r="C233" s="90" t="s">
        <v>48</v>
      </c>
      <c r="D233" s="19" t="s">
        <v>299</v>
      </c>
      <c r="E233" s="25">
        <v>20860</v>
      </c>
      <c r="F233" s="28" t="s">
        <v>300</v>
      </c>
      <c r="G233" s="31">
        <v>90</v>
      </c>
      <c r="H233" s="20">
        <v>15</v>
      </c>
      <c r="I233" s="20">
        <v>20</v>
      </c>
      <c r="J233" s="20">
        <v>55</v>
      </c>
      <c r="K233" s="32" t="s">
        <v>112</v>
      </c>
      <c r="L233" s="37">
        <v>19533</v>
      </c>
      <c r="M233" s="34">
        <v>19533</v>
      </c>
    </row>
    <row r="234" spans="1:13" s="5" customFormat="1" ht="58.5" customHeight="1" x14ac:dyDescent="0.3">
      <c r="A234" s="89" t="s">
        <v>20</v>
      </c>
      <c r="B234" s="19" t="s">
        <v>296</v>
      </c>
      <c r="C234" s="90" t="s">
        <v>48</v>
      </c>
      <c r="D234" s="19" t="s">
        <v>301</v>
      </c>
      <c r="E234" s="25">
        <v>13320</v>
      </c>
      <c r="F234" s="28" t="s">
        <v>302</v>
      </c>
      <c r="G234" s="31">
        <v>90</v>
      </c>
      <c r="H234" s="20">
        <v>15</v>
      </c>
      <c r="I234" s="20">
        <v>20</v>
      </c>
      <c r="J234" s="20">
        <v>55</v>
      </c>
      <c r="K234" s="32" t="s">
        <v>112</v>
      </c>
      <c r="L234" s="37">
        <v>13320</v>
      </c>
      <c r="M234" s="34">
        <v>13320</v>
      </c>
    </row>
    <row r="235" spans="1:13" s="5" customFormat="1" ht="58.5" customHeight="1" x14ac:dyDescent="0.3">
      <c r="A235" s="89" t="s">
        <v>20</v>
      </c>
      <c r="B235" s="19" t="s">
        <v>296</v>
      </c>
      <c r="C235" s="90" t="s">
        <v>48</v>
      </c>
      <c r="D235" s="19" t="s">
        <v>303</v>
      </c>
      <c r="E235" s="25">
        <v>39116</v>
      </c>
      <c r="F235" s="28" t="s">
        <v>304</v>
      </c>
      <c r="G235" s="31">
        <v>95</v>
      </c>
      <c r="H235" s="20">
        <v>15</v>
      </c>
      <c r="I235" s="20">
        <v>20</v>
      </c>
      <c r="J235" s="20">
        <v>60</v>
      </c>
      <c r="K235" s="32" t="s">
        <v>112</v>
      </c>
      <c r="L235" s="37">
        <v>39116</v>
      </c>
      <c r="M235" s="34">
        <v>39116</v>
      </c>
    </row>
    <row r="236" spans="1:13" s="5" customFormat="1" ht="58.5" customHeight="1" x14ac:dyDescent="0.3">
      <c r="A236" s="89" t="s">
        <v>20</v>
      </c>
      <c r="B236" s="19" t="s">
        <v>305</v>
      </c>
      <c r="C236" s="90" t="s">
        <v>48</v>
      </c>
      <c r="D236" s="19" t="s">
        <v>306</v>
      </c>
      <c r="E236" s="25">
        <v>35200</v>
      </c>
      <c r="F236" s="28" t="s">
        <v>307</v>
      </c>
      <c r="G236" s="31">
        <v>95</v>
      </c>
      <c r="H236" s="20">
        <v>15</v>
      </c>
      <c r="I236" s="20">
        <v>25</v>
      </c>
      <c r="J236" s="20">
        <v>55</v>
      </c>
      <c r="K236" s="32" t="s">
        <v>112</v>
      </c>
      <c r="L236" s="37">
        <v>33000</v>
      </c>
      <c r="M236" s="34">
        <v>33000</v>
      </c>
    </row>
    <row r="237" spans="1:13" s="5" customFormat="1" ht="58.5" customHeight="1" x14ac:dyDescent="0.3">
      <c r="A237" s="89" t="s">
        <v>20</v>
      </c>
      <c r="B237" s="19" t="s">
        <v>305</v>
      </c>
      <c r="C237" s="90" t="s">
        <v>48</v>
      </c>
      <c r="D237" s="19" t="s">
        <v>308</v>
      </c>
      <c r="E237" s="25">
        <v>60000</v>
      </c>
      <c r="F237" s="28" t="s">
        <v>309</v>
      </c>
      <c r="G237" s="31">
        <v>90</v>
      </c>
      <c r="H237" s="20">
        <v>15</v>
      </c>
      <c r="I237" s="20">
        <v>25</v>
      </c>
      <c r="J237" s="20">
        <v>50</v>
      </c>
      <c r="K237" s="32" t="s">
        <v>112</v>
      </c>
      <c r="L237" s="37">
        <v>33810</v>
      </c>
      <c r="M237" s="34">
        <v>33810</v>
      </c>
    </row>
    <row r="238" spans="1:13" s="5" customFormat="1" ht="58.5" customHeight="1" x14ac:dyDescent="0.3">
      <c r="A238" s="89" t="s">
        <v>20</v>
      </c>
      <c r="B238" s="19" t="s">
        <v>305</v>
      </c>
      <c r="C238" s="90" t="s">
        <v>48</v>
      </c>
      <c r="D238" s="19" t="s">
        <v>310</v>
      </c>
      <c r="E238" s="25">
        <v>100000</v>
      </c>
      <c r="F238" s="28" t="s">
        <v>311</v>
      </c>
      <c r="G238" s="31">
        <v>95</v>
      </c>
      <c r="H238" s="20">
        <v>15</v>
      </c>
      <c r="I238" s="20">
        <v>20</v>
      </c>
      <c r="J238" s="20">
        <v>60</v>
      </c>
      <c r="K238" s="32" t="s">
        <v>112</v>
      </c>
      <c r="L238" s="37">
        <v>100000</v>
      </c>
      <c r="M238" s="34">
        <v>100000</v>
      </c>
    </row>
    <row r="239" spans="1:13" s="5" customFormat="1" ht="58.5" customHeight="1" x14ac:dyDescent="0.3">
      <c r="A239" s="89" t="s">
        <v>20</v>
      </c>
      <c r="B239" s="19" t="s">
        <v>305</v>
      </c>
      <c r="C239" s="90" t="s">
        <v>48</v>
      </c>
      <c r="D239" s="19" t="s">
        <v>312</v>
      </c>
      <c r="E239" s="25">
        <v>300000</v>
      </c>
      <c r="F239" s="28" t="s">
        <v>313</v>
      </c>
      <c r="G239" s="31">
        <v>95</v>
      </c>
      <c r="H239" s="20">
        <v>15</v>
      </c>
      <c r="I239" s="20">
        <v>25</v>
      </c>
      <c r="J239" s="20">
        <v>55</v>
      </c>
      <c r="K239" s="32" t="s">
        <v>112</v>
      </c>
      <c r="L239" s="37">
        <v>264420</v>
      </c>
      <c r="M239" s="34">
        <v>264420</v>
      </c>
    </row>
    <row r="240" spans="1:13" s="5" customFormat="1" ht="58.5" customHeight="1" x14ac:dyDescent="0.3">
      <c r="A240" s="89" t="s">
        <v>20</v>
      </c>
      <c r="B240" s="19" t="s">
        <v>314</v>
      </c>
      <c r="C240" s="90" t="s">
        <v>122</v>
      </c>
      <c r="D240" s="19" t="s">
        <v>315</v>
      </c>
      <c r="E240" s="25">
        <v>40000</v>
      </c>
      <c r="F240" s="28" t="s">
        <v>311</v>
      </c>
      <c r="G240" s="31">
        <v>90</v>
      </c>
      <c r="H240" s="20">
        <v>15</v>
      </c>
      <c r="I240" s="20">
        <v>25</v>
      </c>
      <c r="J240" s="20">
        <v>50</v>
      </c>
      <c r="K240" s="32" t="s">
        <v>112</v>
      </c>
      <c r="L240" s="37">
        <v>0</v>
      </c>
      <c r="M240" s="34">
        <v>0</v>
      </c>
    </row>
    <row r="241" spans="1:13" s="5" customFormat="1" ht="50.1" customHeight="1" x14ac:dyDescent="0.3">
      <c r="A241" s="89" t="s">
        <v>20</v>
      </c>
      <c r="B241" s="19" t="s">
        <v>392</v>
      </c>
      <c r="C241" s="90" t="s">
        <v>37</v>
      </c>
      <c r="D241" s="19" t="s">
        <v>316</v>
      </c>
      <c r="E241" s="25">
        <v>40000</v>
      </c>
      <c r="F241" s="28" t="s">
        <v>57</v>
      </c>
      <c r="G241" s="31">
        <v>95</v>
      </c>
      <c r="H241" s="20">
        <v>15</v>
      </c>
      <c r="I241" s="20">
        <v>20</v>
      </c>
      <c r="J241" s="20">
        <v>60</v>
      </c>
      <c r="K241" s="32" t="str">
        <f>IF(G241&gt;=90,"매우 우수",IF(G241&gt;=80,"우수",IF(G241&gt;=60,"보통",IF(G241&gt;=50,"미흡",IF(50&gt;G241,"매우미흡")))))</f>
        <v>매우 우수</v>
      </c>
      <c r="L241" s="37">
        <v>40000</v>
      </c>
      <c r="M241" s="34">
        <v>40000</v>
      </c>
    </row>
    <row r="242" spans="1:13" s="5" customFormat="1" ht="50.1" customHeight="1" x14ac:dyDescent="0.3">
      <c r="A242" s="89" t="s">
        <v>20</v>
      </c>
      <c r="B242" s="19" t="s">
        <v>393</v>
      </c>
      <c r="C242" s="90" t="s">
        <v>37</v>
      </c>
      <c r="D242" s="19" t="s">
        <v>317</v>
      </c>
      <c r="E242" s="25">
        <v>130000</v>
      </c>
      <c r="F242" s="28" t="s">
        <v>57</v>
      </c>
      <c r="G242" s="31">
        <v>95</v>
      </c>
      <c r="H242" s="20">
        <v>15</v>
      </c>
      <c r="I242" s="20">
        <v>20</v>
      </c>
      <c r="J242" s="20">
        <v>60</v>
      </c>
      <c r="K242" s="32" t="str">
        <f t="shared" ref="K242:K244" si="31">IF(G242&gt;=90,"매우 우수",IF(G242&gt;=80,"우수",IF(G242&gt;=60,"보통",IF(G242&gt;=50,"미흡",IF(50&gt;G242,"매우미흡")))))</f>
        <v>매우 우수</v>
      </c>
      <c r="L242" s="37">
        <v>130000</v>
      </c>
      <c r="M242" s="34">
        <v>130000</v>
      </c>
    </row>
    <row r="243" spans="1:13" s="5" customFormat="1" ht="50.1" customHeight="1" x14ac:dyDescent="0.3">
      <c r="A243" s="89" t="s">
        <v>20</v>
      </c>
      <c r="B243" s="19" t="s">
        <v>394</v>
      </c>
      <c r="C243" s="90" t="s">
        <v>37</v>
      </c>
      <c r="D243" s="19" t="s">
        <v>318</v>
      </c>
      <c r="E243" s="25">
        <v>30000</v>
      </c>
      <c r="F243" s="28" t="s">
        <v>395</v>
      </c>
      <c r="G243" s="31">
        <v>95</v>
      </c>
      <c r="H243" s="20">
        <v>15</v>
      </c>
      <c r="I243" s="20">
        <v>20</v>
      </c>
      <c r="J243" s="20">
        <v>60</v>
      </c>
      <c r="K243" s="32" t="str">
        <f t="shared" si="31"/>
        <v>매우 우수</v>
      </c>
      <c r="L243" s="37">
        <v>30000</v>
      </c>
      <c r="M243" s="34">
        <v>30000</v>
      </c>
    </row>
    <row r="244" spans="1:13" s="5" customFormat="1" ht="50.1" customHeight="1" x14ac:dyDescent="0.3">
      <c r="A244" s="89" t="s">
        <v>20</v>
      </c>
      <c r="B244" s="19" t="s">
        <v>396</v>
      </c>
      <c r="C244" s="90" t="s">
        <v>37</v>
      </c>
      <c r="D244" s="19" t="s">
        <v>319</v>
      </c>
      <c r="E244" s="25">
        <v>40000</v>
      </c>
      <c r="F244" s="28" t="s">
        <v>397</v>
      </c>
      <c r="G244" s="31">
        <v>95</v>
      </c>
      <c r="H244" s="20">
        <v>15</v>
      </c>
      <c r="I244" s="20">
        <v>20</v>
      </c>
      <c r="J244" s="20">
        <v>60</v>
      </c>
      <c r="K244" s="32" t="str">
        <f t="shared" si="31"/>
        <v>매우 우수</v>
      </c>
      <c r="L244" s="37">
        <v>40000</v>
      </c>
      <c r="M244" s="34">
        <v>40000</v>
      </c>
    </row>
    <row r="245" spans="1:13" s="5" customFormat="1" ht="20.100000000000001" customHeight="1" x14ac:dyDescent="0.3">
      <c r="A245" s="21" t="s">
        <v>31</v>
      </c>
      <c r="B245" s="15" t="str">
        <f>SUBTOTAL(3,B246:B255)&amp;"사업"</f>
        <v>10사업</v>
      </c>
      <c r="C245" s="16"/>
      <c r="D245" s="17"/>
      <c r="E245" s="73">
        <f>SUM(E246:E255)</f>
        <v>671735</v>
      </c>
      <c r="F245" s="29"/>
      <c r="G245" s="18"/>
      <c r="H245" s="18"/>
      <c r="I245" s="18"/>
      <c r="J245" s="18"/>
      <c r="K245" s="30"/>
      <c r="L245" s="78">
        <f>SUM(L246:L255)</f>
        <v>661754</v>
      </c>
      <c r="M245" s="71">
        <f>SUM(M246:M255)</f>
        <v>661754</v>
      </c>
    </row>
    <row r="246" spans="1:13" s="5" customFormat="1" ht="49.5" customHeight="1" x14ac:dyDescent="0.3">
      <c r="A246" s="89" t="s">
        <v>31</v>
      </c>
      <c r="B246" s="19" t="s">
        <v>180</v>
      </c>
      <c r="C246" s="90" t="s">
        <v>37</v>
      </c>
      <c r="D246" s="19" t="s">
        <v>181</v>
      </c>
      <c r="E246" s="25">
        <v>35000</v>
      </c>
      <c r="F246" s="28" t="s">
        <v>182</v>
      </c>
      <c r="G246" s="31">
        <f t="shared" ref="G246:G251" si="32">SUM(H246:J246)</f>
        <v>90</v>
      </c>
      <c r="H246" s="20">
        <v>15</v>
      </c>
      <c r="I246" s="20">
        <v>23</v>
      </c>
      <c r="J246" s="20">
        <v>52</v>
      </c>
      <c r="K246" s="32" t="str">
        <f t="shared" ref="K246:K251" si="33">IF(G246&gt;=90,"매우 우수",IF(G246&gt;=80,"우수",IF(G246&gt;=60,"보통",IF(G246&gt;=50,"미흡",IF(50&gt;G246,"매우미흡")))))</f>
        <v>매우 우수</v>
      </c>
      <c r="L246" s="37">
        <v>32637</v>
      </c>
      <c r="M246" s="34">
        <v>32637</v>
      </c>
    </row>
    <row r="247" spans="1:13" s="5" customFormat="1" ht="49.5" customHeight="1" x14ac:dyDescent="0.3">
      <c r="A247" s="89" t="s">
        <v>31</v>
      </c>
      <c r="B247" s="19" t="s">
        <v>183</v>
      </c>
      <c r="C247" s="90" t="s">
        <v>37</v>
      </c>
      <c r="D247" s="19" t="s">
        <v>184</v>
      </c>
      <c r="E247" s="25">
        <v>52000</v>
      </c>
      <c r="F247" s="28" t="s">
        <v>57</v>
      </c>
      <c r="G247" s="31">
        <f t="shared" si="32"/>
        <v>97</v>
      </c>
      <c r="H247" s="20">
        <v>15</v>
      </c>
      <c r="I247" s="20">
        <v>25</v>
      </c>
      <c r="J247" s="20">
        <v>57</v>
      </c>
      <c r="K247" s="32" t="str">
        <f t="shared" si="33"/>
        <v>매우 우수</v>
      </c>
      <c r="L247" s="37">
        <v>52000</v>
      </c>
      <c r="M247" s="34">
        <v>52000</v>
      </c>
    </row>
    <row r="248" spans="1:13" s="5" customFormat="1" ht="49.5" customHeight="1" x14ac:dyDescent="0.3">
      <c r="A248" s="89" t="s">
        <v>31</v>
      </c>
      <c r="B248" s="19" t="s">
        <v>183</v>
      </c>
      <c r="C248" s="90" t="s">
        <v>37</v>
      </c>
      <c r="D248" s="19" t="s">
        <v>185</v>
      </c>
      <c r="E248" s="25">
        <v>181885</v>
      </c>
      <c r="F248" s="28" t="s">
        <v>57</v>
      </c>
      <c r="G248" s="31">
        <f t="shared" si="32"/>
        <v>95</v>
      </c>
      <c r="H248" s="20">
        <v>15</v>
      </c>
      <c r="I248" s="20">
        <v>25</v>
      </c>
      <c r="J248" s="20">
        <v>55</v>
      </c>
      <c r="K248" s="32" t="str">
        <f t="shared" si="33"/>
        <v>매우 우수</v>
      </c>
      <c r="L248" s="37">
        <v>181885</v>
      </c>
      <c r="M248" s="34">
        <v>181885</v>
      </c>
    </row>
    <row r="249" spans="1:13" s="5" customFormat="1" ht="49.5" customHeight="1" x14ac:dyDescent="0.3">
      <c r="A249" s="89" t="s">
        <v>31</v>
      </c>
      <c r="B249" s="19" t="s">
        <v>183</v>
      </c>
      <c r="C249" s="90" t="s">
        <v>37</v>
      </c>
      <c r="D249" s="19" t="s">
        <v>186</v>
      </c>
      <c r="E249" s="25">
        <v>8750</v>
      </c>
      <c r="F249" s="28" t="s">
        <v>57</v>
      </c>
      <c r="G249" s="31">
        <f t="shared" si="32"/>
        <v>91</v>
      </c>
      <c r="H249" s="20">
        <v>15</v>
      </c>
      <c r="I249" s="20">
        <v>25</v>
      </c>
      <c r="J249" s="20">
        <v>51</v>
      </c>
      <c r="K249" s="32" t="str">
        <f t="shared" si="33"/>
        <v>매우 우수</v>
      </c>
      <c r="L249" s="37">
        <v>8750</v>
      </c>
      <c r="M249" s="34">
        <v>8750</v>
      </c>
    </row>
    <row r="250" spans="1:13" s="5" customFormat="1" ht="49.5" customHeight="1" x14ac:dyDescent="0.3">
      <c r="A250" s="89" t="s">
        <v>31</v>
      </c>
      <c r="B250" s="19" t="s">
        <v>183</v>
      </c>
      <c r="C250" s="90" t="s">
        <v>37</v>
      </c>
      <c r="D250" s="19" t="s">
        <v>187</v>
      </c>
      <c r="E250" s="25">
        <v>250000</v>
      </c>
      <c r="F250" s="28" t="s">
        <v>57</v>
      </c>
      <c r="G250" s="31">
        <f t="shared" si="32"/>
        <v>97</v>
      </c>
      <c r="H250" s="20">
        <v>15</v>
      </c>
      <c r="I250" s="20">
        <v>25</v>
      </c>
      <c r="J250" s="20">
        <v>57</v>
      </c>
      <c r="K250" s="32" t="str">
        <f t="shared" si="33"/>
        <v>매우 우수</v>
      </c>
      <c r="L250" s="37">
        <v>250000</v>
      </c>
      <c r="M250" s="34">
        <v>250000</v>
      </c>
    </row>
    <row r="251" spans="1:13" s="5" customFormat="1" ht="49.5" customHeight="1" x14ac:dyDescent="0.3">
      <c r="A251" s="89" t="s">
        <v>31</v>
      </c>
      <c r="B251" s="19" t="s">
        <v>183</v>
      </c>
      <c r="C251" s="90" t="s">
        <v>37</v>
      </c>
      <c r="D251" s="19" t="s">
        <v>188</v>
      </c>
      <c r="E251" s="25">
        <v>30100</v>
      </c>
      <c r="F251" s="28" t="s">
        <v>57</v>
      </c>
      <c r="G251" s="31">
        <f t="shared" si="32"/>
        <v>90</v>
      </c>
      <c r="H251" s="20">
        <v>15</v>
      </c>
      <c r="I251" s="20">
        <v>25</v>
      </c>
      <c r="J251" s="20">
        <v>50</v>
      </c>
      <c r="K251" s="32" t="str">
        <f t="shared" si="33"/>
        <v>매우 우수</v>
      </c>
      <c r="L251" s="37">
        <v>22595</v>
      </c>
      <c r="M251" s="34">
        <v>22595</v>
      </c>
    </row>
    <row r="252" spans="1:13" s="5" customFormat="1" ht="49.5" customHeight="1" x14ac:dyDescent="0.3">
      <c r="A252" s="89" t="s">
        <v>31</v>
      </c>
      <c r="B252" s="19" t="s">
        <v>189</v>
      </c>
      <c r="C252" s="90" t="s">
        <v>74</v>
      </c>
      <c r="D252" s="19" t="s">
        <v>190</v>
      </c>
      <c r="E252" s="25">
        <v>14000</v>
      </c>
      <c r="F252" s="28" t="s">
        <v>191</v>
      </c>
      <c r="G252" s="31">
        <f>SUM(H252:J252)</f>
        <v>95</v>
      </c>
      <c r="H252" s="20">
        <v>15</v>
      </c>
      <c r="I252" s="20">
        <v>20</v>
      </c>
      <c r="J252" s="20">
        <v>60</v>
      </c>
      <c r="K252" s="32" t="str">
        <f>IF(G252&gt;=90,"매우 우수",IF(G252&gt;=80,"우수",IF(G252&gt;=60,"보통",IF(G252&gt;=50,"미흡",IF(50&gt;G252,"매우미흡")))))</f>
        <v>매우 우수</v>
      </c>
      <c r="L252" s="37">
        <v>13887</v>
      </c>
      <c r="M252" s="34">
        <v>13887</v>
      </c>
    </row>
    <row r="253" spans="1:13" s="5" customFormat="1" ht="49.5" customHeight="1" x14ac:dyDescent="0.3">
      <c r="A253" s="89" t="s">
        <v>31</v>
      </c>
      <c r="B253" s="19" t="s">
        <v>192</v>
      </c>
      <c r="C253" s="90" t="s">
        <v>48</v>
      </c>
      <c r="D253" s="19" t="s">
        <v>193</v>
      </c>
      <c r="E253" s="25">
        <v>80000</v>
      </c>
      <c r="F253" s="28" t="s">
        <v>194</v>
      </c>
      <c r="G253" s="31">
        <f>SUM(H253:J253)</f>
        <v>93</v>
      </c>
      <c r="H253" s="20">
        <v>13</v>
      </c>
      <c r="I253" s="20">
        <v>20</v>
      </c>
      <c r="J253" s="20">
        <v>60</v>
      </c>
      <c r="K253" s="32" t="str">
        <f>IF(G253&gt;=90,"매우 우수",IF(G253&gt;=80,"우수",IF(G253&gt;=60,"보통",IF(G253&gt;=50,"미흡",IF(50&gt;G253,"매우미흡")))))</f>
        <v>매우 우수</v>
      </c>
      <c r="L253" s="37">
        <v>80000</v>
      </c>
      <c r="M253" s="34">
        <v>80000</v>
      </c>
    </row>
    <row r="254" spans="1:13" s="5" customFormat="1" ht="49.5" customHeight="1" x14ac:dyDescent="0.3">
      <c r="A254" s="89" t="s">
        <v>31</v>
      </c>
      <c r="B254" s="19" t="s">
        <v>195</v>
      </c>
      <c r="C254" s="90" t="s">
        <v>37</v>
      </c>
      <c r="D254" s="19" t="s">
        <v>195</v>
      </c>
      <c r="E254" s="25">
        <v>10000</v>
      </c>
      <c r="F254" s="28" t="s">
        <v>196</v>
      </c>
      <c r="G254" s="31">
        <f>SUM(H254:J254)</f>
        <v>93</v>
      </c>
      <c r="H254" s="20">
        <v>13</v>
      </c>
      <c r="I254" s="20">
        <v>23</v>
      </c>
      <c r="J254" s="20">
        <v>57</v>
      </c>
      <c r="K254" s="32" t="str">
        <f>IF(G254&gt;=90,"매우 우수",IF(G254&gt;=80,"우수",IF(G254&gt;=60,"보통",IF(G254&gt;=50,"미흡",IF(50&gt;G254,"매우미흡")))))</f>
        <v>매우 우수</v>
      </c>
      <c r="L254" s="37">
        <v>10000</v>
      </c>
      <c r="M254" s="34">
        <v>10000</v>
      </c>
    </row>
    <row r="255" spans="1:13" s="5" customFormat="1" ht="49.5" customHeight="1" thickBot="1" x14ac:dyDescent="0.35">
      <c r="A255" s="22" t="s">
        <v>31</v>
      </c>
      <c r="B255" s="23" t="s">
        <v>197</v>
      </c>
      <c r="C255" s="24" t="s">
        <v>74</v>
      </c>
      <c r="D255" s="23" t="s">
        <v>197</v>
      </c>
      <c r="E255" s="26">
        <v>10000</v>
      </c>
      <c r="F255" s="50" t="s">
        <v>198</v>
      </c>
      <c r="G255" s="51">
        <f>SUM(H255:J255)</f>
        <v>93</v>
      </c>
      <c r="H255" s="52">
        <v>13</v>
      </c>
      <c r="I255" s="52">
        <v>23</v>
      </c>
      <c r="J255" s="52">
        <v>57</v>
      </c>
      <c r="K255" s="53" t="str">
        <f>IF(G255&gt;=90,"매우 우수",IF(G255&gt;=80,"우수",IF(G255&gt;=60,"보통",IF(G255&gt;=50,"미흡",IF(50&gt;G255,"매우미흡")))))</f>
        <v>매우 우수</v>
      </c>
      <c r="L255" s="81">
        <v>10000</v>
      </c>
      <c r="M255" s="35">
        <v>10000</v>
      </c>
    </row>
    <row r="256" spans="1:13" s="5" customFormat="1" ht="13.5" x14ac:dyDescent="0.3">
      <c r="A256" s="7"/>
      <c r="B256" s="8"/>
      <c r="C256" s="6"/>
      <c r="D256" s="8"/>
      <c r="K256" s="7"/>
    </row>
    <row r="257" spans="1:11" s="5" customFormat="1" ht="13.5" x14ac:dyDescent="0.3">
      <c r="A257" s="7"/>
      <c r="B257" s="8"/>
      <c r="C257" s="6"/>
      <c r="D257" s="8"/>
      <c r="K257" s="7"/>
    </row>
    <row r="258" spans="1:11" s="5" customFormat="1" ht="13.5" x14ac:dyDescent="0.3">
      <c r="A258" s="7"/>
      <c r="B258" s="8"/>
      <c r="C258" s="6"/>
      <c r="D258" s="8"/>
      <c r="K258" s="7"/>
    </row>
    <row r="259" spans="1:11" s="5" customFormat="1" ht="13.5" x14ac:dyDescent="0.3">
      <c r="A259" s="7"/>
      <c r="B259" s="8"/>
      <c r="C259" s="6"/>
      <c r="D259" s="8"/>
      <c r="K259" s="7"/>
    </row>
    <row r="260" spans="1:11" s="5" customFormat="1" ht="13.5" x14ac:dyDescent="0.3">
      <c r="A260" s="7"/>
      <c r="B260" s="8"/>
      <c r="C260" s="6"/>
      <c r="D260" s="8"/>
      <c r="K260" s="7"/>
    </row>
    <row r="261" spans="1:11" s="5" customFormat="1" ht="13.5" x14ac:dyDescent="0.3">
      <c r="A261" s="7"/>
      <c r="B261" s="8"/>
      <c r="C261" s="6"/>
      <c r="D261" s="8"/>
      <c r="K261" s="7"/>
    </row>
    <row r="262" spans="1:11" s="5" customFormat="1" ht="13.5" x14ac:dyDescent="0.3">
      <c r="A262" s="7"/>
      <c r="B262" s="8"/>
      <c r="C262" s="6"/>
      <c r="D262" s="8"/>
      <c r="K262" s="7"/>
    </row>
    <row r="263" spans="1:11" s="5" customFormat="1" ht="13.5" x14ac:dyDescent="0.3">
      <c r="A263" s="7"/>
      <c r="B263" s="8"/>
      <c r="C263" s="6"/>
      <c r="D263" s="8"/>
      <c r="K263" s="7"/>
    </row>
    <row r="264" spans="1:11" s="5" customFormat="1" ht="13.5" x14ac:dyDescent="0.3">
      <c r="A264" s="7"/>
      <c r="B264" s="8"/>
      <c r="C264" s="6"/>
      <c r="D264" s="8"/>
      <c r="K264" s="7"/>
    </row>
    <row r="265" spans="1:11" s="5" customFormat="1" ht="13.5" x14ac:dyDescent="0.3">
      <c r="A265" s="7"/>
      <c r="B265" s="8"/>
      <c r="C265" s="6"/>
      <c r="D265" s="8"/>
      <c r="K265" s="7"/>
    </row>
    <row r="266" spans="1:11" s="5" customFormat="1" ht="13.5" x14ac:dyDescent="0.3">
      <c r="A266" s="7"/>
      <c r="B266" s="8"/>
      <c r="C266" s="6"/>
      <c r="D266" s="8"/>
      <c r="K266" s="7"/>
    </row>
    <row r="267" spans="1:11" s="5" customFormat="1" ht="13.5" x14ac:dyDescent="0.3">
      <c r="A267" s="7"/>
      <c r="B267" s="8"/>
      <c r="C267" s="6"/>
      <c r="D267" s="8"/>
      <c r="K267" s="7"/>
    </row>
    <row r="268" spans="1:11" s="5" customFormat="1" ht="13.5" x14ac:dyDescent="0.3">
      <c r="A268" s="7"/>
      <c r="B268" s="8"/>
      <c r="C268" s="6"/>
      <c r="D268" s="8"/>
      <c r="K268" s="7"/>
    </row>
    <row r="269" spans="1:11" s="5" customFormat="1" ht="13.5" x14ac:dyDescent="0.3">
      <c r="A269" s="7"/>
      <c r="B269" s="8"/>
      <c r="C269" s="6"/>
      <c r="D269" s="8"/>
      <c r="K269" s="7"/>
    </row>
    <row r="270" spans="1:11" s="5" customFormat="1" ht="13.5" x14ac:dyDescent="0.3">
      <c r="A270" s="7"/>
      <c r="B270" s="8"/>
      <c r="C270" s="6"/>
      <c r="D270" s="8"/>
      <c r="K270" s="7"/>
    </row>
    <row r="271" spans="1:11" s="5" customFormat="1" ht="13.5" x14ac:dyDescent="0.3">
      <c r="A271" s="7"/>
      <c r="B271" s="8"/>
      <c r="C271" s="6"/>
      <c r="D271" s="8"/>
      <c r="K271" s="7"/>
    </row>
    <row r="272" spans="1:11" s="5" customFormat="1" ht="13.5" x14ac:dyDescent="0.3">
      <c r="A272" s="7"/>
      <c r="B272" s="8"/>
      <c r="C272" s="6"/>
      <c r="D272" s="8"/>
      <c r="K272" s="7"/>
    </row>
    <row r="273" spans="1:11" s="5" customFormat="1" ht="13.5" x14ac:dyDescent="0.3">
      <c r="A273" s="7"/>
      <c r="B273" s="8"/>
      <c r="C273" s="6"/>
      <c r="D273" s="8"/>
      <c r="K273" s="7"/>
    </row>
    <row r="274" spans="1:11" s="5" customFormat="1" ht="13.5" x14ac:dyDescent="0.3">
      <c r="A274" s="7"/>
      <c r="B274" s="8"/>
      <c r="C274" s="6"/>
      <c r="D274" s="8"/>
      <c r="K274" s="7"/>
    </row>
    <row r="275" spans="1:11" s="5" customFormat="1" ht="13.5" x14ac:dyDescent="0.3">
      <c r="A275" s="7"/>
      <c r="B275" s="8"/>
      <c r="C275" s="6"/>
      <c r="D275" s="8"/>
      <c r="K275" s="7"/>
    </row>
    <row r="276" spans="1:11" s="5" customFormat="1" ht="13.5" x14ac:dyDescent="0.3">
      <c r="A276" s="7"/>
      <c r="B276" s="8"/>
      <c r="C276" s="6"/>
      <c r="D276" s="8"/>
      <c r="K276" s="7"/>
    </row>
    <row r="277" spans="1:11" s="5" customFormat="1" ht="13.5" x14ac:dyDescent="0.3">
      <c r="A277" s="7"/>
      <c r="B277" s="8"/>
      <c r="C277" s="6"/>
      <c r="D277" s="8"/>
      <c r="K277" s="7"/>
    </row>
    <row r="278" spans="1:11" s="5" customFormat="1" ht="13.5" x14ac:dyDescent="0.3">
      <c r="A278" s="7"/>
      <c r="B278" s="8"/>
      <c r="C278" s="6"/>
      <c r="D278" s="8"/>
      <c r="K278" s="7"/>
    </row>
    <row r="279" spans="1:11" s="5" customFormat="1" ht="13.5" x14ac:dyDescent="0.3">
      <c r="A279" s="7"/>
      <c r="B279" s="8"/>
      <c r="C279" s="6"/>
      <c r="D279" s="8"/>
      <c r="K279" s="7"/>
    </row>
    <row r="280" spans="1:11" s="5" customFormat="1" ht="13.5" x14ac:dyDescent="0.3">
      <c r="A280" s="7"/>
      <c r="B280" s="8"/>
      <c r="C280" s="6"/>
      <c r="D280" s="8"/>
      <c r="K280" s="7"/>
    </row>
    <row r="281" spans="1:11" s="5" customFormat="1" ht="13.5" x14ac:dyDescent="0.3">
      <c r="A281" s="7"/>
      <c r="B281" s="8"/>
      <c r="C281" s="6"/>
      <c r="D281" s="8"/>
      <c r="K281" s="7"/>
    </row>
    <row r="282" spans="1:11" s="5" customFormat="1" ht="13.5" x14ac:dyDescent="0.3">
      <c r="A282" s="7"/>
      <c r="B282" s="8"/>
      <c r="C282" s="6"/>
      <c r="D282" s="8"/>
      <c r="K282" s="7"/>
    </row>
    <row r="283" spans="1:11" s="5" customFormat="1" ht="13.5" x14ac:dyDescent="0.3">
      <c r="A283" s="7"/>
      <c r="B283" s="8"/>
      <c r="C283" s="6"/>
      <c r="D283" s="8"/>
      <c r="K283" s="7"/>
    </row>
    <row r="284" spans="1:11" s="5" customFormat="1" ht="13.5" x14ac:dyDescent="0.3">
      <c r="A284" s="7"/>
      <c r="B284" s="8"/>
      <c r="C284" s="6"/>
      <c r="D284" s="8"/>
      <c r="K284" s="7"/>
    </row>
    <row r="285" spans="1:11" s="5" customFormat="1" ht="13.5" x14ac:dyDescent="0.3">
      <c r="A285" s="7"/>
      <c r="B285" s="8"/>
      <c r="C285" s="6"/>
      <c r="D285" s="8"/>
      <c r="K285" s="7"/>
    </row>
    <row r="286" spans="1:11" s="5" customFormat="1" ht="13.5" x14ac:dyDescent="0.3">
      <c r="A286" s="7"/>
      <c r="B286" s="8"/>
      <c r="C286" s="6"/>
      <c r="D286" s="8"/>
      <c r="K286" s="7"/>
    </row>
    <row r="287" spans="1:11" s="5" customFormat="1" ht="13.5" x14ac:dyDescent="0.3">
      <c r="A287" s="7"/>
      <c r="B287" s="8"/>
      <c r="C287" s="6"/>
      <c r="D287" s="8"/>
      <c r="K287" s="7"/>
    </row>
    <row r="288" spans="1:11" s="5" customFormat="1" ht="13.5" x14ac:dyDescent="0.3">
      <c r="A288" s="7"/>
      <c r="B288" s="8"/>
      <c r="C288" s="6"/>
      <c r="D288" s="8"/>
      <c r="K288" s="7"/>
    </row>
    <row r="289" spans="1:11" s="5" customFormat="1" ht="13.5" x14ac:dyDescent="0.3">
      <c r="A289" s="7"/>
      <c r="B289" s="8"/>
      <c r="C289" s="6"/>
      <c r="D289" s="8"/>
      <c r="K289" s="7"/>
    </row>
    <row r="290" spans="1:11" s="5" customFormat="1" ht="13.5" x14ac:dyDescent="0.3">
      <c r="A290" s="7"/>
      <c r="B290" s="8"/>
      <c r="C290" s="6"/>
      <c r="D290" s="8"/>
      <c r="K290" s="7"/>
    </row>
    <row r="291" spans="1:11" s="5" customFormat="1" ht="13.5" x14ac:dyDescent="0.3">
      <c r="A291" s="7"/>
      <c r="B291" s="8"/>
      <c r="C291" s="6"/>
      <c r="D291" s="8"/>
      <c r="K291" s="7"/>
    </row>
    <row r="292" spans="1:11" s="5" customFormat="1" ht="13.5" x14ac:dyDescent="0.3">
      <c r="A292" s="7"/>
      <c r="B292" s="8"/>
      <c r="C292" s="6"/>
      <c r="D292" s="8"/>
      <c r="K292" s="7"/>
    </row>
    <row r="293" spans="1:11" s="5" customFormat="1" ht="13.5" x14ac:dyDescent="0.3">
      <c r="A293" s="7"/>
      <c r="B293" s="8"/>
      <c r="C293" s="6"/>
      <c r="D293" s="8"/>
      <c r="K293" s="7"/>
    </row>
    <row r="294" spans="1:11" s="5" customFormat="1" ht="13.5" x14ac:dyDescent="0.3">
      <c r="A294" s="7"/>
      <c r="B294" s="8"/>
      <c r="C294" s="6"/>
      <c r="D294" s="8"/>
      <c r="K294" s="7"/>
    </row>
    <row r="295" spans="1:11" s="5" customFormat="1" ht="13.5" x14ac:dyDescent="0.3">
      <c r="A295" s="7"/>
      <c r="B295" s="8"/>
      <c r="C295" s="6"/>
      <c r="D295" s="8"/>
      <c r="K295" s="7"/>
    </row>
    <row r="296" spans="1:11" s="5" customFormat="1" ht="13.5" x14ac:dyDescent="0.3">
      <c r="A296" s="7"/>
      <c r="B296" s="8"/>
      <c r="C296" s="6"/>
      <c r="D296" s="8"/>
      <c r="K296" s="7"/>
    </row>
    <row r="297" spans="1:11" s="5" customFormat="1" ht="13.5" x14ac:dyDescent="0.3">
      <c r="A297" s="7"/>
      <c r="B297" s="8"/>
      <c r="C297" s="6"/>
      <c r="D297" s="8"/>
      <c r="K297" s="7"/>
    </row>
    <row r="298" spans="1:11" s="5" customFormat="1" ht="13.5" x14ac:dyDescent="0.3">
      <c r="A298" s="7"/>
      <c r="B298" s="8"/>
      <c r="C298" s="6"/>
      <c r="D298" s="8"/>
      <c r="K298" s="7"/>
    </row>
    <row r="299" spans="1:11" s="5" customFormat="1" ht="13.5" x14ac:dyDescent="0.3">
      <c r="A299" s="7"/>
      <c r="B299" s="8"/>
      <c r="C299" s="6"/>
      <c r="D299" s="8"/>
      <c r="K299" s="7"/>
    </row>
    <row r="300" spans="1:11" s="5" customFormat="1" ht="13.5" x14ac:dyDescent="0.3">
      <c r="A300" s="7"/>
      <c r="B300" s="8"/>
      <c r="C300" s="6"/>
      <c r="D300" s="8"/>
      <c r="K300" s="7"/>
    </row>
    <row r="301" spans="1:11" s="5" customFormat="1" ht="13.5" x14ac:dyDescent="0.3">
      <c r="A301" s="7"/>
      <c r="B301" s="8"/>
      <c r="C301" s="6"/>
      <c r="D301" s="8"/>
      <c r="K301" s="7"/>
    </row>
    <row r="302" spans="1:11" s="5" customFormat="1" ht="13.5" x14ac:dyDescent="0.3">
      <c r="A302" s="7"/>
      <c r="B302" s="8"/>
      <c r="C302" s="6"/>
      <c r="D302" s="8"/>
      <c r="K302" s="7"/>
    </row>
    <row r="303" spans="1:11" s="5" customFormat="1" ht="13.5" x14ac:dyDescent="0.3">
      <c r="A303" s="7"/>
      <c r="B303" s="8"/>
      <c r="C303" s="6"/>
      <c r="D303" s="8"/>
      <c r="K303" s="7"/>
    </row>
    <row r="304" spans="1:11" s="5" customFormat="1" ht="13.5" x14ac:dyDescent="0.3">
      <c r="A304" s="7"/>
      <c r="B304" s="8"/>
      <c r="C304" s="6"/>
      <c r="D304" s="8"/>
      <c r="K304" s="7"/>
    </row>
    <row r="305" spans="1:11" s="5" customFormat="1" ht="13.5" x14ac:dyDescent="0.3">
      <c r="A305" s="7"/>
      <c r="B305" s="8"/>
      <c r="C305" s="6"/>
      <c r="D305" s="8"/>
      <c r="K305" s="7"/>
    </row>
    <row r="306" spans="1:11" s="5" customFormat="1" ht="13.5" x14ac:dyDescent="0.3">
      <c r="A306" s="7"/>
      <c r="B306" s="8"/>
      <c r="C306" s="6"/>
      <c r="D306" s="8"/>
      <c r="K306" s="7"/>
    </row>
    <row r="307" spans="1:11" s="5" customFormat="1" ht="13.5" x14ac:dyDescent="0.3">
      <c r="A307" s="7"/>
      <c r="B307" s="8"/>
      <c r="C307" s="6"/>
      <c r="D307" s="8"/>
      <c r="K307" s="7"/>
    </row>
    <row r="308" spans="1:11" s="5" customFormat="1" ht="13.5" x14ac:dyDescent="0.3">
      <c r="A308" s="7"/>
      <c r="B308" s="8"/>
      <c r="C308" s="6"/>
      <c r="D308" s="8"/>
      <c r="K308" s="7"/>
    </row>
    <row r="309" spans="1:11" s="5" customFormat="1" ht="13.5" x14ac:dyDescent="0.3">
      <c r="A309" s="7"/>
      <c r="B309" s="8"/>
      <c r="C309" s="6"/>
      <c r="D309" s="8"/>
      <c r="K309" s="7"/>
    </row>
    <row r="310" spans="1:11" s="5" customFormat="1" ht="13.5" x14ac:dyDescent="0.3">
      <c r="A310" s="7"/>
      <c r="B310" s="8"/>
      <c r="C310" s="6"/>
      <c r="D310" s="8"/>
      <c r="K310" s="7"/>
    </row>
    <row r="311" spans="1:11" s="5" customFormat="1" ht="13.5" x14ac:dyDescent="0.3">
      <c r="A311" s="7"/>
      <c r="B311" s="8"/>
      <c r="C311" s="6"/>
      <c r="D311" s="8"/>
      <c r="K311" s="7"/>
    </row>
    <row r="312" spans="1:11" s="5" customFormat="1" ht="13.5" x14ac:dyDescent="0.3">
      <c r="A312" s="7"/>
      <c r="B312" s="8"/>
      <c r="C312" s="6"/>
      <c r="D312" s="8"/>
      <c r="K312" s="7"/>
    </row>
    <row r="313" spans="1:11" s="5" customFormat="1" ht="13.5" x14ac:dyDescent="0.3">
      <c r="A313" s="7"/>
      <c r="B313" s="8"/>
      <c r="C313" s="6"/>
      <c r="D313" s="8"/>
      <c r="K313" s="7"/>
    </row>
    <row r="314" spans="1:11" s="5" customFormat="1" ht="13.5" x14ac:dyDescent="0.3">
      <c r="A314" s="7"/>
      <c r="B314" s="8"/>
      <c r="C314" s="6"/>
      <c r="D314" s="8"/>
      <c r="K314" s="7"/>
    </row>
    <row r="315" spans="1:11" s="5" customFormat="1" ht="13.5" x14ac:dyDescent="0.3">
      <c r="A315" s="7"/>
      <c r="B315" s="8"/>
      <c r="C315" s="6"/>
      <c r="D315" s="8"/>
      <c r="K315" s="7"/>
    </row>
    <row r="316" spans="1:11" s="5" customFormat="1" ht="13.5" x14ac:dyDescent="0.3">
      <c r="A316" s="7"/>
      <c r="B316" s="8"/>
      <c r="C316" s="6"/>
      <c r="D316" s="8"/>
      <c r="K316" s="7"/>
    </row>
    <row r="317" spans="1:11" s="5" customFormat="1" ht="13.5" x14ac:dyDescent="0.3">
      <c r="A317" s="7"/>
      <c r="B317" s="8"/>
      <c r="C317" s="6"/>
      <c r="D317" s="8"/>
      <c r="K317" s="7"/>
    </row>
    <row r="318" spans="1:11" s="5" customFormat="1" ht="13.5" x14ac:dyDescent="0.3">
      <c r="A318" s="7"/>
      <c r="B318" s="8"/>
      <c r="C318" s="6"/>
      <c r="D318" s="8"/>
      <c r="K318" s="7"/>
    </row>
    <row r="319" spans="1:11" s="5" customFormat="1" ht="13.5" x14ac:dyDescent="0.3">
      <c r="A319" s="7"/>
      <c r="B319" s="8"/>
      <c r="C319" s="6"/>
      <c r="D319" s="8"/>
      <c r="K319" s="7"/>
    </row>
    <row r="320" spans="1:11" s="5" customFormat="1" ht="13.5" x14ac:dyDescent="0.3">
      <c r="A320" s="7"/>
      <c r="B320" s="8"/>
      <c r="C320" s="6"/>
      <c r="D320" s="8"/>
      <c r="K320" s="7"/>
    </row>
    <row r="321" spans="1:11" s="5" customFormat="1" ht="13.5" x14ac:dyDescent="0.3">
      <c r="A321" s="7"/>
      <c r="B321" s="8"/>
      <c r="C321" s="6"/>
      <c r="D321" s="8"/>
      <c r="K321" s="7"/>
    </row>
    <row r="322" spans="1:11" s="5" customFormat="1" ht="13.5" x14ac:dyDescent="0.3">
      <c r="A322" s="7"/>
      <c r="B322" s="8"/>
      <c r="C322" s="6"/>
      <c r="D322" s="8"/>
      <c r="K322" s="7"/>
    </row>
    <row r="323" spans="1:11" s="5" customFormat="1" ht="13.5" x14ac:dyDescent="0.3">
      <c r="A323" s="7"/>
      <c r="B323" s="8"/>
      <c r="C323" s="6"/>
      <c r="D323" s="8"/>
      <c r="K323" s="7"/>
    </row>
    <row r="324" spans="1:11" s="5" customFormat="1" ht="13.5" x14ac:dyDescent="0.3">
      <c r="A324" s="7"/>
      <c r="B324" s="8"/>
      <c r="C324" s="6"/>
      <c r="D324" s="8"/>
      <c r="K324" s="7"/>
    </row>
    <row r="325" spans="1:11" s="5" customFormat="1" ht="13.5" x14ac:dyDescent="0.3">
      <c r="A325" s="7"/>
      <c r="B325" s="8"/>
      <c r="C325" s="6"/>
      <c r="D325" s="8"/>
      <c r="K325" s="7"/>
    </row>
    <row r="326" spans="1:11" s="5" customFormat="1" ht="13.5" x14ac:dyDescent="0.3">
      <c r="A326" s="7"/>
      <c r="B326" s="8"/>
      <c r="C326" s="6"/>
      <c r="D326" s="8"/>
      <c r="K326" s="7"/>
    </row>
    <row r="327" spans="1:11" s="5" customFormat="1" ht="13.5" x14ac:dyDescent="0.3">
      <c r="A327" s="7"/>
      <c r="B327" s="8"/>
      <c r="C327" s="6"/>
      <c r="D327" s="8"/>
      <c r="K327" s="7"/>
    </row>
    <row r="328" spans="1:11" s="5" customFormat="1" ht="13.5" x14ac:dyDescent="0.3">
      <c r="A328" s="7"/>
      <c r="B328" s="8"/>
      <c r="C328" s="6"/>
      <c r="D328" s="8"/>
      <c r="K328" s="7"/>
    </row>
    <row r="329" spans="1:11" s="5" customFormat="1" ht="13.5" x14ac:dyDescent="0.3">
      <c r="A329" s="7"/>
      <c r="B329" s="8"/>
      <c r="C329" s="6"/>
      <c r="D329" s="8"/>
      <c r="K329" s="7"/>
    </row>
    <row r="330" spans="1:11" s="5" customFormat="1" ht="13.5" x14ac:dyDescent="0.3">
      <c r="A330" s="7"/>
      <c r="B330" s="8"/>
      <c r="C330" s="6"/>
      <c r="D330" s="8"/>
      <c r="K330" s="7"/>
    </row>
    <row r="331" spans="1:11" s="5" customFormat="1" ht="13.5" x14ac:dyDescent="0.3">
      <c r="A331" s="7"/>
      <c r="B331" s="8"/>
      <c r="C331" s="6"/>
      <c r="D331" s="8"/>
      <c r="K331" s="7"/>
    </row>
    <row r="332" spans="1:11" s="5" customFormat="1" ht="13.5" x14ac:dyDescent="0.3">
      <c r="A332" s="7"/>
      <c r="B332" s="8"/>
      <c r="C332" s="6"/>
      <c r="D332" s="8"/>
      <c r="K332" s="7"/>
    </row>
    <row r="333" spans="1:11" s="5" customFormat="1" ht="13.5" x14ac:dyDescent="0.3">
      <c r="A333" s="7"/>
      <c r="B333" s="8"/>
      <c r="C333" s="6"/>
      <c r="D333" s="8"/>
      <c r="K333" s="7"/>
    </row>
    <row r="334" spans="1:11" s="5" customFormat="1" ht="13.5" x14ac:dyDescent="0.3">
      <c r="A334" s="7"/>
      <c r="B334" s="8"/>
      <c r="C334" s="6"/>
      <c r="D334" s="8"/>
      <c r="K334" s="7"/>
    </row>
    <row r="335" spans="1:11" s="5" customFormat="1" ht="13.5" x14ac:dyDescent="0.3">
      <c r="A335" s="7"/>
      <c r="B335" s="8"/>
      <c r="C335" s="6"/>
      <c r="D335" s="8"/>
      <c r="K335" s="7"/>
    </row>
    <row r="336" spans="1:11" s="5" customFormat="1" ht="13.5" x14ac:dyDescent="0.3">
      <c r="A336" s="7"/>
      <c r="B336" s="8"/>
      <c r="C336" s="6"/>
      <c r="D336" s="8"/>
      <c r="K336" s="7"/>
    </row>
    <row r="337" spans="1:11" s="5" customFormat="1" ht="13.5" x14ac:dyDescent="0.3">
      <c r="A337" s="7"/>
      <c r="B337" s="8"/>
      <c r="C337" s="6"/>
      <c r="D337" s="8"/>
      <c r="K337" s="7"/>
    </row>
    <row r="338" spans="1:11" s="5" customFormat="1" ht="13.5" x14ac:dyDescent="0.3">
      <c r="A338" s="7"/>
      <c r="B338" s="8"/>
      <c r="C338" s="6"/>
      <c r="D338" s="8"/>
      <c r="K338" s="7"/>
    </row>
    <row r="339" spans="1:11" s="5" customFormat="1" ht="13.5" x14ac:dyDescent="0.3">
      <c r="A339" s="7"/>
      <c r="B339" s="8"/>
      <c r="C339" s="6"/>
      <c r="D339" s="8"/>
      <c r="K339" s="7"/>
    </row>
    <row r="340" spans="1:11" s="5" customFormat="1" ht="13.5" x14ac:dyDescent="0.3">
      <c r="A340" s="7"/>
      <c r="B340" s="8"/>
      <c r="C340" s="6"/>
      <c r="D340" s="8"/>
      <c r="K340" s="7"/>
    </row>
    <row r="341" spans="1:11" s="5" customFormat="1" ht="13.5" x14ac:dyDescent="0.3">
      <c r="A341" s="7"/>
      <c r="B341" s="8"/>
      <c r="C341" s="6"/>
      <c r="D341" s="8"/>
      <c r="K341" s="7"/>
    </row>
    <row r="342" spans="1:11" s="5" customFormat="1" ht="13.5" x14ac:dyDescent="0.3">
      <c r="A342" s="7"/>
      <c r="B342" s="8"/>
      <c r="C342" s="6"/>
      <c r="D342" s="8"/>
      <c r="K342" s="7"/>
    </row>
  </sheetData>
  <mergeCells count="16">
    <mergeCell ref="L6:L7"/>
    <mergeCell ref="M6:M7"/>
    <mergeCell ref="A1:K1"/>
    <mergeCell ref="C6:C7"/>
    <mergeCell ref="B6:B7"/>
    <mergeCell ref="A6:A7"/>
    <mergeCell ref="G6:J6"/>
    <mergeCell ref="K6:K7"/>
    <mergeCell ref="F6:F7"/>
    <mergeCell ref="E6:E7"/>
    <mergeCell ref="D6:D7"/>
    <mergeCell ref="A42:A44"/>
    <mergeCell ref="B42:B44"/>
    <mergeCell ref="C42:C44"/>
    <mergeCell ref="D42:D44"/>
    <mergeCell ref="E42:E44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8" firstPageNumber="3" orientation="landscape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2022-06-28T04:27:25Z</cp:lastPrinted>
  <dcterms:created xsi:type="dcterms:W3CDTF">2019-07-16T05:39:10Z</dcterms:created>
  <dcterms:modified xsi:type="dcterms:W3CDTF">2022-07-25T08:40:39Z</dcterms:modified>
</cp:coreProperties>
</file>